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тиральные машины" sheetId="1" r:id="rId1"/>
    <sheet name="Посудомоечные машины" sheetId="2" r:id="rId2"/>
  </sheets>
  <calcPr calcId="152511"/>
</workbook>
</file>

<file path=xl/calcChain.xml><?xml version="1.0" encoding="utf-8"?>
<calcChain xmlns="http://schemas.openxmlformats.org/spreadsheetml/2006/main">
  <c r="BU123" i="2" l="1"/>
  <c r="BU121" i="2"/>
  <c r="BU119" i="2"/>
  <c r="BU116" i="2"/>
  <c r="BU114" i="2"/>
  <c r="BU113" i="2"/>
  <c r="BU112" i="2"/>
  <c r="BU111" i="2"/>
  <c r="BU109" i="2"/>
  <c r="BU108" i="2"/>
  <c r="BU107" i="2"/>
  <c r="BU105" i="2"/>
  <c r="BU32" i="2" l="1"/>
  <c r="AM54" i="2"/>
  <c r="BU48" i="2"/>
  <c r="BU46" i="2"/>
  <c r="BU44" i="2"/>
  <c r="BU41" i="2"/>
  <c r="BU39" i="2"/>
  <c r="BU38" i="2"/>
  <c r="BU37" i="2"/>
  <c r="BU36" i="2"/>
  <c r="BU34" i="2"/>
  <c r="BU33" i="2"/>
  <c r="BU30" i="2"/>
  <c r="BY98" i="1" l="1"/>
  <c r="BY97" i="1"/>
  <c r="BY95" i="1"/>
  <c r="BY94" i="1"/>
  <c r="BY93" i="1"/>
  <c r="M106" i="1"/>
  <c r="M105" i="1"/>
  <c r="M107" i="1" s="1"/>
  <c r="BY91" i="1" l="1"/>
  <c r="BY90" i="1"/>
  <c r="BY89" i="1"/>
  <c r="BY88" i="1"/>
  <c r="BY87" i="1"/>
  <c r="BY86" i="1"/>
  <c r="BY84" i="1"/>
  <c r="BY82" i="1"/>
  <c r="BY80" i="1"/>
  <c r="BY79" i="1"/>
  <c r="BY78" i="1"/>
  <c r="BY77" i="1"/>
  <c r="BY75" i="1"/>
  <c r="BY73" i="1"/>
  <c r="BY71" i="1"/>
  <c r="BY69" i="1"/>
  <c r="BY67" i="1"/>
  <c r="BY65" i="1"/>
  <c r="BY64" i="1"/>
  <c r="BY60" i="1"/>
  <c r="BY92" i="1" l="1"/>
  <c r="BY58" i="1"/>
  <c r="BY54" i="1"/>
  <c r="BY59" i="1" s="1"/>
</calcChain>
</file>

<file path=xl/sharedStrings.xml><?xml version="1.0" encoding="utf-8"?>
<sst xmlns="http://schemas.openxmlformats.org/spreadsheetml/2006/main" count="236" uniqueCount="141">
  <si>
    <t>Общие параметры продукта:</t>
  </si>
  <si>
    <t>Параметр</t>
  </si>
  <si>
    <t>Значение</t>
  </si>
  <si>
    <t>Номинальная вместиомтсь, кг</t>
  </si>
  <si>
    <t>Габаритные размеры, см</t>
  </si>
  <si>
    <t>Высота</t>
  </si>
  <si>
    <t>Ширина</t>
  </si>
  <si>
    <t>Глубина</t>
  </si>
  <si>
    <r>
      <t xml:space="preserve">Индекс энергетической эффективности EEI </t>
    </r>
    <r>
      <rPr>
        <vertAlign val="superscript"/>
        <sz val="9"/>
        <color theme="1"/>
        <rFont val="Times New Roman"/>
        <family val="1"/>
        <charset val="204"/>
      </rPr>
      <t>а)</t>
    </r>
  </si>
  <si>
    <r>
      <t xml:space="preserve">Класс энергетической эффективности </t>
    </r>
    <r>
      <rPr>
        <vertAlign val="superscript"/>
        <sz val="9"/>
        <color theme="1"/>
        <rFont val="Times New Roman"/>
        <family val="1"/>
        <charset val="204"/>
      </rPr>
      <t>а)</t>
    </r>
  </si>
  <si>
    <r>
      <t xml:space="preserve">Показатель эффективности отстирывания </t>
    </r>
    <r>
      <rPr>
        <vertAlign val="superscript"/>
        <sz val="9"/>
        <color theme="1"/>
        <rFont val="Times New Roman"/>
        <family val="1"/>
        <charset val="204"/>
      </rPr>
      <t>а)</t>
    </r>
  </si>
  <si>
    <r>
      <t>Эффективность полоскания, г/кг</t>
    </r>
    <r>
      <rPr>
        <vertAlign val="superscript"/>
        <sz val="9"/>
        <color theme="1"/>
        <rFont val="Times New Roman"/>
        <family val="1"/>
        <charset val="204"/>
      </rPr>
      <t xml:space="preserve"> а)</t>
    </r>
  </si>
  <si>
    <t xml:space="preserve">Потребление энергии в кВтꞏч за цикл по программе «eco 40–60». 
Фактическое потребление энергии будет зависеть от того, как прибор используется </t>
  </si>
  <si>
    <t>Расход воды в литрах за цикл по программе «eco 40–60». Фактический расход воды будет зависеть от того, как прибор используется, и от жесткости воды</t>
  </si>
  <si>
    <r>
      <t xml:space="preserve">Максимальная температура внутри обработанного текстиля, °С </t>
    </r>
    <r>
      <rPr>
        <vertAlign val="superscript"/>
        <sz val="9"/>
        <color theme="1"/>
        <rFont val="Times New Roman"/>
        <family val="1"/>
        <charset val="204"/>
      </rPr>
      <t>а)</t>
    </r>
  </si>
  <si>
    <t xml:space="preserve">номинальная загрузка </t>
  </si>
  <si>
    <r>
      <t>Взвешенное содержание остаточной влаги, %</t>
    </r>
    <r>
      <rPr>
        <vertAlign val="superscript"/>
        <sz val="9"/>
        <color theme="1"/>
        <rFont val="Times New Roman"/>
        <family val="1"/>
        <charset val="204"/>
      </rPr>
      <t xml:space="preserve"> а)</t>
    </r>
  </si>
  <si>
    <t xml:space="preserve">половинная </t>
  </si>
  <si>
    <t>четвертная</t>
  </si>
  <si>
    <r>
      <t xml:space="preserve">Скорость отжима, об/мин </t>
    </r>
    <r>
      <rPr>
        <vertAlign val="superscript"/>
        <sz val="9"/>
        <color theme="1"/>
        <rFont val="Times New Roman"/>
        <family val="1"/>
        <charset val="204"/>
      </rPr>
      <t>а)</t>
    </r>
  </si>
  <si>
    <r>
      <t xml:space="preserve">Класс эффективности отжима </t>
    </r>
    <r>
      <rPr>
        <vertAlign val="superscript"/>
        <sz val="9"/>
        <color theme="1"/>
        <rFont val="Times New Roman"/>
        <family val="1"/>
        <charset val="204"/>
      </rPr>
      <t>а)</t>
    </r>
  </si>
  <si>
    <r>
      <t xml:space="preserve">Продолжительность 
программы, ч:мин </t>
    </r>
    <r>
      <rPr>
        <vertAlign val="superscript"/>
        <sz val="9"/>
        <color theme="1"/>
        <rFont val="Times New Roman"/>
        <family val="1"/>
        <charset val="204"/>
      </rPr>
      <t>а)</t>
    </r>
  </si>
  <si>
    <t>Тип</t>
  </si>
  <si>
    <r>
      <t>Значение корректированного уровня звуковой мощности в фазе отжима, дБ (А)</t>
    </r>
    <r>
      <rPr>
        <vertAlign val="superscript"/>
        <sz val="9"/>
        <color theme="1"/>
        <rFont val="Times New Roman"/>
        <family val="1"/>
        <charset val="204"/>
      </rPr>
      <t xml:space="preserve"> а)</t>
    </r>
  </si>
  <si>
    <r>
      <t xml:space="preserve">Класс акустического шума (фаза отжима) </t>
    </r>
    <r>
      <rPr>
        <vertAlign val="superscript"/>
        <sz val="9"/>
        <color theme="1"/>
        <rFont val="Times New Roman"/>
        <family val="1"/>
        <charset val="204"/>
      </rPr>
      <t>а)</t>
    </r>
  </si>
  <si>
    <t xml:space="preserve">Режим «Выключено», Вт </t>
  </si>
  <si>
    <t xml:space="preserve">Режим ожидания, Вт </t>
  </si>
  <si>
    <t xml:space="preserve">Режим отложенного старта, Вт (если применимо) </t>
  </si>
  <si>
    <t>Сетевой режим (ожидания), Вт (если применимо)</t>
  </si>
  <si>
    <t xml:space="preserve">Минимальный гарантийный срок эксплуатации, предлагаемый изготовителем: </t>
  </si>
  <si>
    <t xml:space="preserve">Этот продукт предназначен для высвобождения ионов серебра во время цикла стирки </t>
  </si>
  <si>
    <t xml:space="preserve">Дополнительная информация:   </t>
  </si>
  <si>
    <t>Примечание – (a) для программы «eco 40-60»</t>
  </si>
  <si>
    <t>Значения</t>
  </si>
  <si>
    <t>Единицы измерения</t>
  </si>
  <si>
    <r>
      <t xml:space="preserve">Номинальная вместимость для программы «eco 40–60» с интервалом 0,5 кг </t>
    </r>
    <r>
      <rPr>
        <vertAlign val="superscript"/>
        <sz val="9"/>
        <color theme="1"/>
        <rFont val="Times New Roman"/>
        <family val="1"/>
        <charset val="204"/>
      </rPr>
      <t>а)</t>
    </r>
  </si>
  <si>
    <t xml:space="preserve">кг </t>
  </si>
  <si>
    <r>
      <t>Потребление энергии программы «eco 40–60» при номинальной вместимости</t>
    </r>
    <r>
      <rPr>
        <i/>
        <sz val="9"/>
        <color theme="1"/>
        <rFont val="Times New Roman"/>
        <family val="1"/>
        <charset val="204"/>
      </rPr>
      <t xml:space="preserve"> E</t>
    </r>
    <r>
      <rPr>
        <i/>
        <vertAlign val="subscript"/>
        <sz val="9"/>
        <color theme="1"/>
        <rFont val="Times New Roman"/>
        <family val="1"/>
        <charset val="204"/>
      </rPr>
      <t>W, full</t>
    </r>
    <r>
      <rPr>
        <i/>
        <sz val="9"/>
        <color theme="1"/>
        <rFont val="Times New Roman"/>
        <family val="1"/>
        <charset val="204"/>
      </rPr>
      <t xml:space="preserve"> </t>
    </r>
  </si>
  <si>
    <t>кВтꞏч/цикл</t>
  </si>
  <si>
    <r>
      <t xml:space="preserve">Потребление энергии программы «eco 40–60» при половине от номинальной вместимости </t>
    </r>
    <r>
      <rPr>
        <i/>
        <sz val="9"/>
        <color theme="1"/>
        <rFont val="Times New Roman"/>
        <family val="1"/>
        <charset val="204"/>
      </rPr>
      <t>E</t>
    </r>
    <r>
      <rPr>
        <i/>
        <vertAlign val="subscript"/>
        <sz val="9"/>
        <color theme="1"/>
        <rFont val="Times New Roman"/>
        <family val="1"/>
        <charset val="204"/>
      </rPr>
      <t>W,1/2</t>
    </r>
  </si>
  <si>
    <r>
      <t xml:space="preserve">Потребление энергии программы «eco 40–60» при четверти от номинальной вместимости </t>
    </r>
    <r>
      <rPr>
        <i/>
        <sz val="9"/>
        <color theme="1"/>
        <rFont val="Times New Roman"/>
        <family val="1"/>
        <charset val="204"/>
      </rPr>
      <t>E</t>
    </r>
    <r>
      <rPr>
        <i/>
        <vertAlign val="subscript"/>
        <sz val="9"/>
        <color theme="1"/>
        <rFont val="Times New Roman"/>
        <family val="1"/>
        <charset val="204"/>
      </rPr>
      <t>W,1/4</t>
    </r>
  </si>
  <si>
    <r>
      <t>Взвешенное потребление энергии программы «eco 40–60» E</t>
    </r>
    <r>
      <rPr>
        <i/>
        <vertAlign val="subscript"/>
        <sz val="9"/>
        <color theme="1"/>
        <rFont val="Times New Roman"/>
        <family val="1"/>
        <charset val="204"/>
      </rPr>
      <t>W</t>
    </r>
  </si>
  <si>
    <r>
      <t xml:space="preserve">Потребление энергии в стандартном цикле </t>
    </r>
    <r>
      <rPr>
        <i/>
        <sz val="9"/>
        <color theme="1"/>
        <rFont val="Times New Roman"/>
        <family val="1"/>
        <charset val="204"/>
      </rPr>
      <t>SCE</t>
    </r>
  </si>
  <si>
    <r>
      <t xml:space="preserve">Индекс энергетической эффективности </t>
    </r>
    <r>
      <rPr>
        <i/>
        <sz val="9"/>
        <color theme="1"/>
        <rFont val="Times New Roman"/>
        <family val="1"/>
        <charset val="204"/>
      </rPr>
      <t xml:space="preserve">EEI </t>
    </r>
  </si>
  <si>
    <t>―</t>
  </si>
  <si>
    <r>
      <t xml:space="preserve">Расход воды стиральной машины для программы «eco  40–60» при номинальной вместимости </t>
    </r>
    <r>
      <rPr>
        <i/>
        <sz val="9"/>
        <color theme="1"/>
        <rFont val="Times New Roman"/>
        <family val="1"/>
        <charset val="204"/>
      </rPr>
      <t>W</t>
    </r>
    <r>
      <rPr>
        <i/>
        <vertAlign val="subscript"/>
        <sz val="9"/>
        <color theme="1"/>
        <rFont val="Times New Roman"/>
        <family val="1"/>
        <charset val="204"/>
      </rPr>
      <t xml:space="preserve">W,full </t>
    </r>
  </si>
  <si>
    <t xml:space="preserve">л/цикл </t>
  </si>
  <si>
    <r>
      <t xml:space="preserve">Расход воды стиральной машины для программы «eco  40–60» при половине от номинальной вместимости </t>
    </r>
    <r>
      <rPr>
        <i/>
        <sz val="9"/>
        <color theme="1"/>
        <rFont val="Times New Roman"/>
        <family val="1"/>
        <charset val="204"/>
      </rPr>
      <t>W</t>
    </r>
    <r>
      <rPr>
        <i/>
        <vertAlign val="subscript"/>
        <sz val="9"/>
        <color theme="1"/>
        <rFont val="Times New Roman"/>
        <family val="1"/>
        <charset val="204"/>
      </rPr>
      <t>W,1/2</t>
    </r>
    <r>
      <rPr>
        <i/>
        <sz val="9"/>
        <color theme="1"/>
        <rFont val="Times New Roman"/>
        <family val="1"/>
        <charset val="204"/>
      </rPr>
      <t xml:space="preserve"> </t>
    </r>
  </si>
  <si>
    <r>
      <t xml:space="preserve">Расход воды стиральной машины для программы «eco  40–60» при четверти от номинальной вместимости </t>
    </r>
    <r>
      <rPr>
        <i/>
        <sz val="9"/>
        <color theme="1"/>
        <rFont val="Times New Roman"/>
        <family val="1"/>
        <charset val="204"/>
      </rPr>
      <t>W</t>
    </r>
    <r>
      <rPr>
        <i/>
        <vertAlign val="subscript"/>
        <sz val="9"/>
        <color theme="1"/>
        <rFont val="Times New Roman"/>
        <family val="1"/>
        <charset val="204"/>
      </rPr>
      <t>W,1/4</t>
    </r>
  </si>
  <si>
    <r>
      <t xml:space="preserve">Взвешенный расход воды </t>
    </r>
    <r>
      <rPr>
        <i/>
        <sz val="9"/>
        <color theme="1"/>
        <rFont val="Times New Roman"/>
        <family val="1"/>
        <charset val="204"/>
      </rPr>
      <t>W</t>
    </r>
    <r>
      <rPr>
        <i/>
        <vertAlign val="subscript"/>
        <sz val="9"/>
        <color theme="1"/>
        <rFont val="Times New Roman"/>
        <family val="1"/>
        <charset val="204"/>
      </rPr>
      <t>W</t>
    </r>
    <r>
      <rPr>
        <sz val="9"/>
        <color theme="1"/>
        <rFont val="Times New Roman"/>
        <family val="1"/>
        <charset val="204"/>
      </rPr>
      <t xml:space="preserve"> </t>
    </r>
  </si>
  <si>
    <t>л</t>
  </si>
  <si>
    <r>
      <t xml:space="preserve">Показатель эффективности отстирывания для программы «eco 40–60» при номинальной вместимости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W</t>
    </r>
  </si>
  <si>
    <r>
      <t xml:space="preserve">Показатель эффективности отстирывания для программы «eco 40–60» при половине от номинальной вместимости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W</t>
    </r>
    <r>
      <rPr>
        <sz val="9"/>
        <color theme="1"/>
        <rFont val="Times New Roman"/>
        <family val="1"/>
        <charset val="204"/>
      </rPr>
      <t xml:space="preserve"> </t>
    </r>
  </si>
  <si>
    <r>
      <t xml:space="preserve">Показатель эффективности отстирывания для программы «eco 40–60» при четверти от номинальной вместимости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W</t>
    </r>
  </si>
  <si>
    <r>
      <t xml:space="preserve">Показатель эффективности полоскания для программы «eco 40–60» при номинальной вместимости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R</t>
    </r>
    <r>
      <rPr>
        <sz val="9"/>
        <color theme="1"/>
        <rFont val="Times New Roman"/>
        <family val="1"/>
        <charset val="204"/>
      </rPr>
      <t xml:space="preserve"> </t>
    </r>
  </si>
  <si>
    <t xml:space="preserve">г/кг </t>
  </si>
  <si>
    <r>
      <t xml:space="preserve">Показатель эффективности полоскания для программы «eco 40–60» при половине от номинальной вместимости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R</t>
    </r>
  </si>
  <si>
    <r>
      <t xml:space="preserve">Показатель эффективности полоскания для программы «eco 40–60» при четверти от номинальной вместимости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R</t>
    </r>
    <r>
      <rPr>
        <i/>
        <sz val="9"/>
        <color theme="1"/>
        <rFont val="Times New Roman"/>
        <family val="1"/>
        <charset val="204"/>
      </rPr>
      <t xml:space="preserve"> </t>
    </r>
  </si>
  <si>
    <r>
      <t xml:space="preserve">Продолжительность программы «eco 40–60» при номинальной вместимости </t>
    </r>
    <r>
      <rPr>
        <i/>
        <sz val="9"/>
        <color theme="1"/>
        <rFont val="Times New Roman"/>
        <family val="1"/>
        <charset val="204"/>
      </rPr>
      <t>t</t>
    </r>
    <r>
      <rPr>
        <i/>
        <vertAlign val="subscript"/>
        <sz val="9"/>
        <color theme="1"/>
        <rFont val="Times New Roman"/>
        <family val="1"/>
        <charset val="204"/>
      </rPr>
      <t>W</t>
    </r>
    <r>
      <rPr>
        <sz val="9"/>
        <color theme="1"/>
        <rFont val="Times New Roman"/>
        <family val="1"/>
        <charset val="204"/>
      </rPr>
      <t xml:space="preserve"> </t>
    </r>
  </si>
  <si>
    <t>ч:мин</t>
  </si>
  <si>
    <r>
      <t xml:space="preserve">Продолжительность программы «eco 40–60» при половине от номинальной вместимости </t>
    </r>
    <r>
      <rPr>
        <i/>
        <sz val="9"/>
        <color theme="1"/>
        <rFont val="Times New Roman"/>
        <family val="1"/>
        <charset val="204"/>
      </rPr>
      <t>t</t>
    </r>
    <r>
      <rPr>
        <i/>
        <vertAlign val="subscript"/>
        <sz val="9"/>
        <color theme="1"/>
        <rFont val="Times New Roman"/>
        <family val="1"/>
        <charset val="204"/>
      </rPr>
      <t>W</t>
    </r>
    <r>
      <rPr>
        <i/>
        <sz val="9"/>
        <color theme="1"/>
        <rFont val="Times New Roman"/>
        <family val="1"/>
        <charset val="204"/>
      </rPr>
      <t xml:space="preserve"> </t>
    </r>
  </si>
  <si>
    <r>
      <t xml:space="preserve">Продолжительность программы «eco 40–60» при четверти от номинальной вместимости </t>
    </r>
    <r>
      <rPr>
        <i/>
        <sz val="9"/>
        <color theme="1"/>
        <rFont val="Times New Roman"/>
        <family val="1"/>
        <charset val="204"/>
      </rPr>
      <t>t</t>
    </r>
    <r>
      <rPr>
        <i/>
        <vertAlign val="subscript"/>
        <sz val="9"/>
        <color theme="1"/>
        <rFont val="Times New Roman"/>
        <family val="1"/>
        <charset val="204"/>
      </rPr>
      <t>W</t>
    </r>
    <r>
      <rPr>
        <i/>
        <sz val="9"/>
        <color theme="1"/>
        <rFont val="Times New Roman"/>
        <family val="1"/>
        <charset val="204"/>
      </rPr>
      <t xml:space="preserve"> </t>
    </r>
  </si>
  <si>
    <r>
      <t xml:space="preserve">Температура, достигаемая в течение минимум 5 мин внутри загрузки во время программы «eco 40–60» при номинальной вместимости, </t>
    </r>
    <r>
      <rPr>
        <i/>
        <sz val="9"/>
        <color theme="1"/>
        <rFont val="Times New Roman"/>
        <family val="1"/>
        <charset val="204"/>
      </rPr>
      <t>T</t>
    </r>
  </si>
  <si>
    <r>
      <rPr>
        <sz val="9"/>
        <color theme="1"/>
        <rFont val="Calibri"/>
        <family val="2"/>
        <charset val="204"/>
      </rPr>
      <t>°</t>
    </r>
    <r>
      <rPr>
        <sz val="9"/>
        <color theme="1"/>
        <rFont val="Times New Roman"/>
        <family val="1"/>
        <charset val="204"/>
      </rPr>
      <t>C</t>
    </r>
  </si>
  <si>
    <r>
      <t xml:space="preserve">Температура, достигаемая в течение минимум 5 мин внутри загрузки во время программы «eco 40–60» при половине от номинальной вместимости, </t>
    </r>
    <r>
      <rPr>
        <i/>
        <sz val="9"/>
        <color theme="1"/>
        <rFont val="Times New Roman"/>
        <family val="1"/>
        <charset val="204"/>
      </rPr>
      <t>T</t>
    </r>
    <r>
      <rPr>
        <sz val="9"/>
        <color theme="1"/>
        <rFont val="Times New Roman"/>
        <family val="1"/>
        <charset val="204"/>
      </rPr>
      <t xml:space="preserve"> </t>
    </r>
  </si>
  <si>
    <r>
      <t xml:space="preserve">Температура, достигаемая в течение минимум 5 мин внутри загрузки во время программы «eco 40–60» при четверти от номинальной вместимости, </t>
    </r>
    <r>
      <rPr>
        <i/>
        <sz val="9"/>
        <color theme="1"/>
        <rFont val="Times New Roman"/>
        <family val="1"/>
        <charset val="204"/>
      </rPr>
      <t>T</t>
    </r>
  </si>
  <si>
    <r>
      <t xml:space="preserve">Скорость отжима на этапе отжима программы «eco 40–60» при номинальной вместимости </t>
    </r>
    <r>
      <rPr>
        <i/>
        <sz val="9"/>
        <color theme="1"/>
        <rFont val="Times New Roman"/>
        <family val="1"/>
        <charset val="204"/>
      </rPr>
      <t>S</t>
    </r>
    <r>
      <rPr>
        <sz val="9"/>
        <color theme="1"/>
        <rFont val="Times New Roman"/>
        <family val="1"/>
        <charset val="204"/>
      </rPr>
      <t xml:space="preserve"> </t>
    </r>
  </si>
  <si>
    <t xml:space="preserve">об/мин </t>
  </si>
  <si>
    <r>
      <t xml:space="preserve">Скорость отжима на этапе отжима программы «eco 40–60» при половине от номинальной вместимости </t>
    </r>
    <r>
      <rPr>
        <i/>
        <sz val="9"/>
        <color theme="1"/>
        <rFont val="Times New Roman"/>
        <family val="1"/>
        <charset val="204"/>
      </rPr>
      <t>S</t>
    </r>
    <r>
      <rPr>
        <sz val="9"/>
        <color theme="1"/>
        <rFont val="Times New Roman"/>
        <family val="1"/>
        <charset val="204"/>
      </rPr>
      <t xml:space="preserve"> </t>
    </r>
  </si>
  <si>
    <r>
      <t xml:space="preserve">Скорость отжима на этапе отжима программы «eco 40–60» при четверти от номинальной вместимости </t>
    </r>
    <r>
      <rPr>
        <i/>
        <sz val="9"/>
        <color theme="1"/>
        <rFont val="Times New Roman"/>
        <family val="1"/>
        <charset val="204"/>
      </rPr>
      <t>S</t>
    </r>
  </si>
  <si>
    <r>
      <t xml:space="preserve">Содержание  остаточной  влаги  для  программы  «eco  40–60»  при номинальной вместимости </t>
    </r>
    <r>
      <rPr>
        <i/>
        <sz val="9"/>
        <color theme="1"/>
        <rFont val="Times New Roman"/>
        <family val="1"/>
        <charset val="204"/>
      </rPr>
      <t>D</t>
    </r>
    <r>
      <rPr>
        <i/>
        <vertAlign val="subscript"/>
        <sz val="9"/>
        <color theme="1"/>
        <rFont val="Times New Roman"/>
        <family val="1"/>
        <charset val="204"/>
      </rPr>
      <t>full</t>
    </r>
    <r>
      <rPr>
        <i/>
        <sz val="9"/>
        <color theme="1"/>
        <rFont val="Times New Roman"/>
        <family val="1"/>
        <charset val="204"/>
      </rPr>
      <t xml:space="preserve"> </t>
    </r>
  </si>
  <si>
    <t>%</t>
  </si>
  <si>
    <r>
      <t xml:space="preserve">Содержание  остаточной  влаги  для  программы  «eco  40–60»  при половине от номинальной вместимости </t>
    </r>
    <r>
      <rPr>
        <i/>
        <sz val="9"/>
        <color theme="1"/>
        <rFont val="Times New Roman"/>
        <family val="1"/>
        <charset val="204"/>
      </rPr>
      <t>D</t>
    </r>
    <r>
      <rPr>
        <i/>
        <vertAlign val="subscript"/>
        <sz val="9"/>
        <color theme="1"/>
        <rFont val="Times New Roman"/>
        <family val="1"/>
        <charset val="204"/>
      </rPr>
      <t>1/2</t>
    </r>
  </si>
  <si>
    <r>
      <t xml:space="preserve">Содержание  остаточной  влаги  для  программы  «eco  40–60»  при четверти от номинальной вместимости </t>
    </r>
    <r>
      <rPr>
        <i/>
        <sz val="9"/>
        <color theme="1"/>
        <rFont val="Times New Roman"/>
        <family val="1"/>
        <charset val="204"/>
      </rPr>
      <t>D</t>
    </r>
    <r>
      <rPr>
        <i/>
        <vertAlign val="subscript"/>
        <sz val="9"/>
        <color theme="1"/>
        <rFont val="Times New Roman"/>
        <family val="1"/>
        <charset val="204"/>
      </rPr>
      <t>1/4</t>
    </r>
  </si>
  <si>
    <r>
      <t xml:space="preserve">Взвешенное содержание остаточной влаги </t>
    </r>
    <r>
      <rPr>
        <i/>
        <sz val="9"/>
        <color theme="1"/>
        <rFont val="Times New Roman"/>
        <family val="1"/>
        <charset val="204"/>
      </rPr>
      <t>D</t>
    </r>
    <r>
      <rPr>
        <sz val="9"/>
        <color theme="1"/>
        <rFont val="Times New Roman"/>
        <family val="1"/>
        <charset val="204"/>
      </rPr>
      <t xml:space="preserve"> </t>
    </r>
  </si>
  <si>
    <t>Значение корректированного уровня звуковой мощности при выполнении программы «eco 40–60» (фаза отжима)</t>
  </si>
  <si>
    <t>дБ(А) к 1 пВт</t>
  </si>
  <si>
    <r>
      <t xml:space="preserve">Потребляемая мощность в режиме «Выключено»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o</t>
    </r>
    <r>
      <rPr>
        <sz val="9"/>
        <color theme="1"/>
        <rFont val="Times New Roman"/>
        <family val="1"/>
        <charset val="204"/>
      </rPr>
      <t xml:space="preserve"> (если применимо) </t>
    </r>
  </si>
  <si>
    <t>Вт</t>
  </si>
  <si>
    <r>
      <t xml:space="preserve">Потребляемая мощность в режиме ожидания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sm</t>
    </r>
    <r>
      <rPr>
        <sz val="9"/>
        <color theme="1"/>
        <rFont val="Times New Roman"/>
        <family val="1"/>
        <charset val="204"/>
      </rPr>
      <t xml:space="preserve"> (если применимо) </t>
    </r>
  </si>
  <si>
    <t>Включает ли режим ожидания отображение информации (состояния)?</t>
  </si>
  <si>
    <t>Да/Нет</t>
  </si>
  <si>
    <r>
      <t xml:space="preserve">Потребляемая мощность в сетевом режиме (ожидания)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sm</t>
    </r>
    <r>
      <rPr>
        <sz val="9"/>
        <color theme="1"/>
        <rFont val="Times New Roman"/>
        <family val="1"/>
        <charset val="204"/>
      </rPr>
      <t xml:space="preserve"> (если применимо) </t>
    </r>
  </si>
  <si>
    <r>
      <t xml:space="preserve">Потребляемая мощность в режиме отложенного старта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ds</t>
    </r>
    <r>
      <rPr>
        <sz val="9"/>
        <color theme="1"/>
        <rFont val="Times New Roman"/>
        <family val="1"/>
        <charset val="204"/>
      </rPr>
      <t xml:space="preserve"> (если применимо) </t>
    </r>
  </si>
  <si>
    <r>
      <rPr>
        <vertAlign val="superscript"/>
        <sz val="9"/>
        <color theme="1"/>
        <rFont val="Times New Roman"/>
        <family val="1"/>
        <charset val="204"/>
      </rPr>
      <t>а)</t>
    </r>
    <r>
      <rPr>
        <sz val="9"/>
        <color theme="1"/>
        <rFont val="Times New Roman"/>
        <family val="1"/>
        <charset val="204"/>
      </rPr>
      <t xml:space="preserve"> Где необходимо, ссылки на применяемые гармонизированные стандарты. </t>
    </r>
  </si>
  <si>
    <t>C</t>
  </si>
  <si>
    <t>отдельно стоящий</t>
  </si>
  <si>
    <t>A</t>
  </si>
  <si>
    <t>Минимальный гарантийный срок эксплуатации, предлагаемый изготовителем: 24 месяца</t>
  </si>
  <si>
    <t>Нет</t>
  </si>
  <si>
    <t>Номинальная вместимость</t>
  </si>
  <si>
    <r>
      <t>Для стиральных машин &gt;</t>
    </r>
    <r>
      <rPr>
        <sz val="11"/>
        <color theme="1"/>
        <rFont val="Calibri"/>
        <family val="2"/>
      </rPr>
      <t xml:space="preserve"> 3 кг</t>
    </r>
  </si>
  <si>
    <t>A=</t>
  </si>
  <si>
    <t>B=</t>
  </si>
  <si>
    <t>C=</t>
  </si>
  <si>
    <t>Да</t>
  </si>
  <si>
    <r>
      <t xml:space="preserve">Номинальная вместимость </t>
    </r>
    <r>
      <rPr>
        <vertAlign val="superscript"/>
        <sz val="9"/>
        <color theme="1"/>
        <rFont val="Times New Roman"/>
        <family val="1"/>
        <charset val="204"/>
      </rPr>
      <t>а)</t>
    </r>
  </si>
  <si>
    <t xml:space="preserve">Габаритные размеры, см </t>
  </si>
  <si>
    <r>
      <t xml:space="preserve">Индекс эффективности мойки </t>
    </r>
    <r>
      <rPr>
        <vertAlign val="superscript"/>
        <sz val="9"/>
        <color theme="1"/>
        <rFont val="Times New Roman"/>
        <family val="1"/>
        <charset val="204"/>
      </rPr>
      <t>а)</t>
    </r>
  </si>
  <si>
    <r>
      <t xml:space="preserve">Индекс эффективности сушки </t>
    </r>
    <r>
      <rPr>
        <vertAlign val="superscript"/>
        <sz val="9"/>
        <color theme="1"/>
        <rFont val="Times New Roman"/>
        <family val="1"/>
        <charset val="204"/>
      </rPr>
      <t>а)</t>
    </r>
  </si>
  <si>
    <t xml:space="preserve">Потребление энергии, кВтꞏч за цикл, по программе eco при использовании холодной воды при наполнении. Фактическое потребление энергии будет зависеть от того, как используется изделие </t>
  </si>
  <si>
    <t xml:space="preserve">Расход воды в литрах за цикл по программе eco. Фактическое потребление воды будет зависеть от того, как используется изделие и от жесткости воды </t>
  </si>
  <si>
    <r>
      <t xml:space="preserve">Продолжительность программы </t>
    </r>
    <r>
      <rPr>
        <vertAlign val="superscript"/>
        <sz val="9"/>
        <color theme="1"/>
        <rFont val="Times New Roman"/>
        <family val="1"/>
        <charset val="204"/>
      </rPr>
      <t>а)</t>
    </r>
    <r>
      <rPr>
        <sz val="9"/>
        <color theme="1"/>
        <rFont val="Times New Roman"/>
        <family val="1"/>
        <charset val="204"/>
      </rPr>
      <t xml:space="preserve"> , ч:мин</t>
    </r>
  </si>
  <si>
    <r>
      <t xml:space="preserve">Значение корректированного уровня звуковой мощности </t>
    </r>
    <r>
      <rPr>
        <vertAlign val="superscript"/>
        <sz val="9"/>
        <color theme="1"/>
        <rFont val="Times New Roman"/>
        <family val="1"/>
        <charset val="204"/>
      </rPr>
      <t>а)</t>
    </r>
    <r>
      <rPr>
        <sz val="9"/>
        <color theme="1"/>
        <rFont val="Times New Roman"/>
        <family val="1"/>
        <charset val="204"/>
      </rPr>
      <t xml:space="preserve">, дБ(А) </t>
    </r>
  </si>
  <si>
    <r>
      <t xml:space="preserve">Класс акустического шума </t>
    </r>
    <r>
      <rPr>
        <vertAlign val="superscript"/>
        <sz val="9"/>
        <color theme="1"/>
        <rFont val="Times New Roman"/>
        <family val="1"/>
        <charset val="204"/>
      </rPr>
      <t>а)</t>
    </r>
  </si>
  <si>
    <t xml:space="preserve">Дополнительная информация: </t>
  </si>
  <si>
    <r>
      <rPr>
        <vertAlign val="superscript"/>
        <sz val="9"/>
        <color theme="1"/>
        <rFont val="Times New Roman"/>
        <family val="1"/>
        <charset val="204"/>
      </rPr>
      <t>a)</t>
    </r>
    <r>
      <rPr>
        <sz val="9"/>
        <color theme="1"/>
        <rFont val="Times New Roman"/>
        <family val="1"/>
        <charset val="204"/>
      </rPr>
      <t xml:space="preserve"> Для программы eco. </t>
    </r>
  </si>
  <si>
    <t>Единица измерения</t>
  </si>
  <si>
    <t xml:space="preserve">Значение энергопотребления по программе eco (EPEC) за цикл, округленное до трех знаков после запятой </t>
  </si>
  <si>
    <t xml:space="preserve">кВтꞏч/цикл </t>
  </si>
  <si>
    <t>Стандартное  энергопотребление  (SPEC)  за  цикл,  округленное до трех знаков после запятой</t>
  </si>
  <si>
    <t xml:space="preserve">Индекс энергетической эффективности (EEI) </t>
  </si>
  <si>
    <t xml:space="preserve">Значение потребления воды по программе eco (EPWC) за цикл, округленное до одного знака после запятой </t>
  </si>
  <si>
    <t>л/цикл</t>
  </si>
  <si>
    <r>
      <t xml:space="preserve">Индекс эффективности мойки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C</t>
    </r>
    <r>
      <rPr>
        <i/>
        <sz val="9"/>
        <color theme="1"/>
        <rFont val="Times New Roman"/>
        <family val="1"/>
        <charset val="204"/>
      </rPr>
      <t xml:space="preserve"> </t>
    </r>
  </si>
  <si>
    <r>
      <t xml:space="preserve">Индекс эффективности сушки </t>
    </r>
    <r>
      <rPr>
        <i/>
        <sz val="9"/>
        <color theme="1"/>
        <rFont val="Times New Roman"/>
        <family val="1"/>
        <charset val="204"/>
      </rPr>
      <t>I</t>
    </r>
    <r>
      <rPr>
        <i/>
        <vertAlign val="subscript"/>
        <sz val="9"/>
        <color theme="1"/>
        <rFont val="Times New Roman"/>
        <family val="1"/>
        <charset val="204"/>
      </rPr>
      <t>D</t>
    </r>
    <r>
      <rPr>
        <i/>
        <sz val="9"/>
        <color theme="1"/>
        <rFont val="Times New Roman"/>
        <family val="1"/>
        <charset val="204"/>
      </rPr>
      <t xml:space="preserve"> </t>
    </r>
  </si>
  <si>
    <r>
      <t xml:space="preserve">Продолжительность eco программы </t>
    </r>
    <r>
      <rPr>
        <i/>
        <sz val="9"/>
        <color theme="1"/>
        <rFont val="Times New Roman"/>
        <family val="1"/>
        <charset val="204"/>
      </rPr>
      <t>T</t>
    </r>
    <r>
      <rPr>
        <i/>
        <vertAlign val="subscript"/>
        <sz val="9"/>
        <color theme="1"/>
        <rFont val="Times New Roman"/>
        <family val="1"/>
        <charset val="204"/>
      </rPr>
      <t>t</t>
    </r>
    <r>
      <rPr>
        <sz val="9"/>
        <color theme="1"/>
        <rFont val="Times New Roman"/>
        <family val="1"/>
        <charset val="204"/>
      </rPr>
      <t xml:space="preserve">, округленная до ближайшей минуты </t>
    </r>
  </si>
  <si>
    <r>
      <t xml:space="preserve">Потребляемая мощность в режиме «Выключено»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o</t>
    </r>
    <r>
      <rPr>
        <sz val="9"/>
        <color theme="1"/>
        <rFont val="Times New Roman"/>
        <family val="1"/>
        <charset val="204"/>
      </rPr>
      <t>, округленная до двух знаков после запятой</t>
    </r>
  </si>
  <si>
    <r>
      <t xml:space="preserve">Потребляемая мощность  в режиме ожидания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sm</t>
    </r>
    <r>
      <rPr>
        <sz val="9"/>
        <color theme="1"/>
        <rFont val="Times New Roman"/>
        <family val="1"/>
        <charset val="204"/>
      </rPr>
      <t xml:space="preserve">, округленная до двух знаков после запятой </t>
    </r>
  </si>
  <si>
    <t xml:space="preserve">Работает ли дисплей в режиме ожидания </t>
  </si>
  <si>
    <t>да/нет</t>
  </si>
  <si>
    <r>
      <t xml:space="preserve">Потребляемая мощность в сетевом режиме (ожидания)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sm</t>
    </r>
    <r>
      <rPr>
        <sz val="9"/>
        <color theme="1"/>
        <rFont val="Times New Roman"/>
        <family val="1"/>
        <charset val="204"/>
      </rPr>
      <t xml:space="preserve"> (если применимо), округленная до двух знаков после запятой </t>
    </r>
  </si>
  <si>
    <r>
      <t xml:space="preserve">Потребляемая мощность в режиме отложенного старта </t>
    </r>
    <r>
      <rPr>
        <i/>
        <sz val="9"/>
        <color theme="1"/>
        <rFont val="Times New Roman"/>
        <family val="1"/>
        <charset val="204"/>
      </rPr>
      <t>P</t>
    </r>
    <r>
      <rPr>
        <i/>
        <vertAlign val="subscript"/>
        <sz val="9"/>
        <color theme="1"/>
        <rFont val="Times New Roman"/>
        <family val="1"/>
        <charset val="204"/>
      </rPr>
      <t>ds</t>
    </r>
    <r>
      <rPr>
        <sz val="9"/>
        <color theme="1"/>
        <rFont val="Times New Roman"/>
        <family val="1"/>
        <charset val="204"/>
      </rPr>
      <t xml:space="preserve"> (если применимо), округленная до двух знаков после запятой </t>
    </r>
  </si>
  <si>
    <t xml:space="preserve">Значение корректированного уровня звуковой мощности </t>
  </si>
  <si>
    <t xml:space="preserve">дБ(А) к 1 пВт </t>
  </si>
  <si>
    <r>
      <t xml:space="preserve">EEI </t>
    </r>
    <r>
      <rPr>
        <vertAlign val="superscript"/>
        <sz val="9"/>
        <color theme="1"/>
        <rFont val="Times New Roman"/>
        <family val="1"/>
        <charset val="204"/>
      </rPr>
      <t>а)</t>
    </r>
  </si>
  <si>
    <t>F</t>
  </si>
  <si>
    <t>встраиваемая</t>
  </si>
  <si>
    <t>да</t>
  </si>
  <si>
    <t>Ширина более 50 см</t>
  </si>
  <si>
    <t>Комплекты посуды</t>
  </si>
  <si>
    <t>SPEC</t>
  </si>
  <si>
    <t>ДА</t>
  </si>
  <si>
    <t>X</t>
  </si>
  <si>
    <r>
      <t>Наименование изготовителя или товарный знак:</t>
    </r>
    <r>
      <rPr>
        <sz val="9"/>
        <color rgb="FFFF0000"/>
        <rFont val="Times New Roman"/>
        <family val="1"/>
        <charset val="204"/>
      </rPr>
      <t xml:space="preserve"> Electrolux</t>
    </r>
  </si>
  <si>
    <r>
      <t xml:space="preserve">Адрес изготовителя: </t>
    </r>
    <r>
      <rPr>
        <sz val="9"/>
        <color rgb="FFFF0000"/>
        <rFont val="Times New Roman"/>
        <family val="1"/>
        <charset val="204"/>
      </rPr>
      <t xml:space="preserve">«Electrolux Appliances AB», Швеция, St. Göransgatan 143, 105 45 Stockholm </t>
    </r>
  </si>
  <si>
    <r>
      <t xml:space="preserve">Модель: </t>
    </r>
    <r>
      <rPr>
        <sz val="9"/>
        <color rgb="FFFF0000"/>
        <rFont val="Times New Roman"/>
        <family val="1"/>
        <charset val="204"/>
      </rPr>
      <t>EW7FN248S</t>
    </r>
  </si>
  <si>
    <t>B</t>
  </si>
  <si>
    <t>Название изготовителя или товарный знак: SMEG</t>
  </si>
  <si>
    <t>Адрес изготовителя:  Via Leonardo da Vinci, 4 42016 Guastalla (RE) - Italy</t>
  </si>
  <si>
    <t>Модель: WNP84SEAIN1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</si>
</sst>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vertAlign val="subscript"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2" fontId="2" fillId="0" borderId="2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2" fontId="6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R107"/>
  <sheetViews>
    <sheetView tabSelected="1" view="pageLayout" topLeftCell="A103" zoomScaleNormal="100" workbookViewId="0">
      <selection activeCell="BY58" sqref="BY58:CH58"/>
    </sheetView>
  </sheetViews>
  <sheetFormatPr defaultColWidth="9.140625" defaultRowHeight="15" x14ac:dyDescent="0.25"/>
  <cols>
    <col min="1" max="99" width="1" customWidth="1"/>
  </cols>
  <sheetData>
    <row r="1" spans="4:96" ht="15.75" thickBot="1" x14ac:dyDescent="0.3"/>
    <row r="2" spans="4:96" x14ac:dyDescent="0.25">
      <c r="D2" s="1" t="s">
        <v>138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3"/>
    </row>
    <row r="3" spans="4:96" x14ac:dyDescent="0.25">
      <c r="D3" s="4" t="s">
        <v>139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6"/>
    </row>
    <row r="4" spans="4:96" x14ac:dyDescent="0.25">
      <c r="D4" s="7" t="s">
        <v>140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9"/>
    </row>
    <row r="5" spans="4:96" x14ac:dyDescent="0.25">
      <c r="D5" s="7" t="s">
        <v>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9"/>
    </row>
    <row r="6" spans="4:96" x14ac:dyDescent="0.25">
      <c r="D6" s="10" t="s">
        <v>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 t="s">
        <v>2</v>
      </c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 t="s">
        <v>1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 t="s">
        <v>2</v>
      </c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2"/>
    </row>
    <row r="7" spans="4:96" x14ac:dyDescent="0.25">
      <c r="D7" s="7" t="s">
        <v>3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17">
        <v>8</v>
      </c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8" t="s">
        <v>4</v>
      </c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11" t="s">
        <v>5</v>
      </c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6">
        <v>84</v>
      </c>
      <c r="CO7" s="16"/>
      <c r="CP7" s="16"/>
      <c r="CQ7" s="16"/>
      <c r="CR7" s="18"/>
    </row>
    <row r="8" spans="4:96" x14ac:dyDescent="0.25"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11" t="s">
        <v>6</v>
      </c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6">
        <v>60</v>
      </c>
      <c r="CO8" s="16"/>
      <c r="CP8" s="16"/>
      <c r="CQ8" s="16"/>
      <c r="CR8" s="18"/>
    </row>
    <row r="9" spans="4:96" x14ac:dyDescent="0.25"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11" t="s">
        <v>7</v>
      </c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6">
        <v>55</v>
      </c>
      <c r="CO9" s="16"/>
      <c r="CP9" s="16"/>
      <c r="CQ9" s="16"/>
      <c r="CR9" s="18"/>
    </row>
    <row r="10" spans="4:96" x14ac:dyDescent="0.25">
      <c r="D10" s="13" t="s">
        <v>8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7">
        <v>51.5</v>
      </c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4" t="s">
        <v>9</v>
      </c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16" t="s">
        <v>87</v>
      </c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8"/>
    </row>
    <row r="11" spans="4:96" x14ac:dyDescent="0.25"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8"/>
    </row>
    <row r="12" spans="4:96" x14ac:dyDescent="0.25">
      <c r="D12" s="13" t="s">
        <v>10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19">
        <v>1.0349999999999999</v>
      </c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4" t="s">
        <v>11</v>
      </c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17">
        <v>4.9000000000000004</v>
      </c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20"/>
    </row>
    <row r="13" spans="4:96" x14ac:dyDescent="0.25"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20"/>
    </row>
    <row r="14" spans="4:96" x14ac:dyDescent="0.25">
      <c r="D14" s="13" t="s">
        <v>12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19">
        <v>0.46800000000000003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4" t="s">
        <v>13</v>
      </c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16">
        <v>47</v>
      </c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8"/>
    </row>
    <row r="15" spans="4:96" x14ac:dyDescent="0.25"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8"/>
    </row>
    <row r="16" spans="4:96" x14ac:dyDescent="0.25"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8"/>
    </row>
    <row r="17" spans="4:96" x14ac:dyDescent="0.25"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8"/>
    </row>
    <row r="18" spans="4:96" x14ac:dyDescent="0.25">
      <c r="D18" s="13" t="s">
        <v>14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21" t="s">
        <v>15</v>
      </c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>
        <v>32</v>
      </c>
      <c r="AU18" s="16"/>
      <c r="AV18" s="16"/>
      <c r="AW18" s="16"/>
      <c r="AX18" s="16"/>
      <c r="AY18" s="14" t="s">
        <v>16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21" t="s">
        <v>15</v>
      </c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>
        <v>53.3</v>
      </c>
      <c r="CO18" s="16"/>
      <c r="CP18" s="16"/>
      <c r="CQ18" s="16"/>
      <c r="CR18" s="18"/>
    </row>
    <row r="19" spans="4:96" x14ac:dyDescent="0.25">
      <c r="D19" s="7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16" t="s">
        <v>17</v>
      </c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>
        <v>30</v>
      </c>
      <c r="AU19" s="16"/>
      <c r="AV19" s="16"/>
      <c r="AW19" s="16"/>
      <c r="AX19" s="16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16" t="s">
        <v>17</v>
      </c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>
        <v>53.7</v>
      </c>
      <c r="CO19" s="16"/>
      <c r="CP19" s="16"/>
      <c r="CQ19" s="16"/>
      <c r="CR19" s="18"/>
    </row>
    <row r="20" spans="4:96" x14ac:dyDescent="0.25"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16" t="s">
        <v>18</v>
      </c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>
        <v>24</v>
      </c>
      <c r="AU20" s="16"/>
      <c r="AV20" s="16"/>
      <c r="AW20" s="16"/>
      <c r="AX20" s="16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16" t="s">
        <v>18</v>
      </c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>
        <v>54.8</v>
      </c>
      <c r="CO20" s="16"/>
      <c r="CP20" s="16"/>
      <c r="CQ20" s="16"/>
      <c r="CR20" s="18"/>
    </row>
    <row r="21" spans="4:96" x14ac:dyDescent="0.25">
      <c r="D21" s="7" t="s">
        <v>19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21" t="s">
        <v>15</v>
      </c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>
        <v>1400</v>
      </c>
      <c r="AU21" s="16"/>
      <c r="AV21" s="16"/>
      <c r="AW21" s="16"/>
      <c r="AX21" s="16"/>
      <c r="AY21" s="8" t="s">
        <v>20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16" t="s">
        <v>137</v>
      </c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8"/>
    </row>
    <row r="22" spans="4:96" x14ac:dyDescent="0.25"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16" t="s">
        <v>17</v>
      </c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>
        <v>1400</v>
      </c>
      <c r="AU22" s="16"/>
      <c r="AV22" s="16"/>
      <c r="AW22" s="16"/>
      <c r="AX22" s="16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8"/>
    </row>
    <row r="23" spans="4:96" x14ac:dyDescent="0.25"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16" t="s">
        <v>18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>
        <v>1400</v>
      </c>
      <c r="AU23" s="16"/>
      <c r="AV23" s="16"/>
      <c r="AW23" s="16"/>
      <c r="AX23" s="16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8"/>
    </row>
    <row r="24" spans="4:96" x14ac:dyDescent="0.25">
      <c r="D24" s="13" t="s">
        <v>21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21" t="s">
        <v>15</v>
      </c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23">
        <v>0.15138888888888888</v>
      </c>
      <c r="AU24" s="23"/>
      <c r="AV24" s="23"/>
      <c r="AW24" s="23"/>
      <c r="AX24" s="23"/>
      <c r="AY24" s="24" t="s">
        <v>22</v>
      </c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1" t="s">
        <v>86</v>
      </c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8"/>
    </row>
    <row r="25" spans="4:96" x14ac:dyDescent="0.25"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16" t="s">
        <v>17</v>
      </c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23">
        <v>0.11597222222222221</v>
      </c>
      <c r="AU25" s="23"/>
      <c r="AV25" s="23"/>
      <c r="AW25" s="23"/>
      <c r="AX25" s="23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8"/>
    </row>
    <row r="26" spans="4:96" x14ac:dyDescent="0.25"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16" t="s">
        <v>18</v>
      </c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23">
        <v>0.11597222222222221</v>
      </c>
      <c r="AU26" s="23"/>
      <c r="AV26" s="23"/>
      <c r="AW26" s="23"/>
      <c r="AX26" s="23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8"/>
    </row>
    <row r="27" spans="4:96" x14ac:dyDescent="0.25">
      <c r="D27" s="13" t="s">
        <v>23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6">
        <v>76</v>
      </c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4" t="s">
        <v>24</v>
      </c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6" t="s">
        <v>137</v>
      </c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8"/>
    </row>
    <row r="28" spans="4:96" x14ac:dyDescent="0.25"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8"/>
    </row>
    <row r="29" spans="4:96" x14ac:dyDescent="0.25"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8"/>
    </row>
    <row r="30" spans="4:96" x14ac:dyDescent="0.25">
      <c r="D30" s="13" t="s">
        <v>25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15">
        <v>0.5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8" t="s">
        <v>26</v>
      </c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15">
        <v>0.5</v>
      </c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22"/>
    </row>
    <row r="31" spans="4:96" x14ac:dyDescent="0.25">
      <c r="D31" s="13" t="s">
        <v>27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>
        <v>4</v>
      </c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4" t="s">
        <v>28</v>
      </c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99" t="s">
        <v>44</v>
      </c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22"/>
    </row>
    <row r="32" spans="4:96" x14ac:dyDescent="0.25"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22"/>
    </row>
    <row r="33" spans="4:96" x14ac:dyDescent="0.25">
      <c r="D33" s="7" t="s">
        <v>88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9"/>
    </row>
    <row r="34" spans="4:96" x14ac:dyDescent="0.25">
      <c r="D34" s="13" t="s">
        <v>30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16" t="s">
        <v>89</v>
      </c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8"/>
    </row>
    <row r="35" spans="4:96" x14ac:dyDescent="0.25"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8"/>
    </row>
    <row r="36" spans="4:96" x14ac:dyDescent="0.25">
      <c r="D36" s="31" t="s">
        <v>31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3"/>
    </row>
    <row r="37" spans="4:96" ht="15.75" thickBot="1" x14ac:dyDescent="0.3">
      <c r="D37" s="34" t="s">
        <v>32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6"/>
    </row>
    <row r="51" spans="4:96" ht="15.75" thickBot="1" x14ac:dyDescent="0.3"/>
    <row r="52" spans="4:96" x14ac:dyDescent="0.25">
      <c r="D52" s="25" t="s">
        <v>1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 t="s">
        <v>33</v>
      </c>
      <c r="BZ52" s="26"/>
      <c r="CA52" s="26"/>
      <c r="CB52" s="26"/>
      <c r="CC52" s="26"/>
      <c r="CD52" s="26"/>
      <c r="CE52" s="26"/>
      <c r="CF52" s="26"/>
      <c r="CG52" s="26"/>
      <c r="CH52" s="26"/>
      <c r="CI52" s="28" t="s">
        <v>34</v>
      </c>
      <c r="CJ52" s="28"/>
      <c r="CK52" s="28"/>
      <c r="CL52" s="28"/>
      <c r="CM52" s="28"/>
      <c r="CN52" s="28"/>
      <c r="CO52" s="28"/>
      <c r="CP52" s="28"/>
      <c r="CQ52" s="28"/>
      <c r="CR52" s="29"/>
    </row>
    <row r="53" spans="4:96" x14ac:dyDescent="0.25">
      <c r="D53" s="2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21"/>
      <c r="CJ53" s="21"/>
      <c r="CK53" s="21"/>
      <c r="CL53" s="21"/>
      <c r="CM53" s="21"/>
      <c r="CN53" s="21"/>
      <c r="CO53" s="21"/>
      <c r="CP53" s="21"/>
      <c r="CQ53" s="21"/>
      <c r="CR53" s="30"/>
    </row>
    <row r="54" spans="4:96" x14ac:dyDescent="0.25">
      <c r="D54" s="7" t="s">
        <v>35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17">
        <f>AB7</f>
        <v>8</v>
      </c>
      <c r="BZ54" s="16"/>
      <c r="CA54" s="16"/>
      <c r="CB54" s="16"/>
      <c r="CC54" s="16"/>
      <c r="CD54" s="16"/>
      <c r="CE54" s="16"/>
      <c r="CF54" s="16"/>
      <c r="CG54" s="16"/>
      <c r="CH54" s="16"/>
      <c r="CI54" s="16" t="s">
        <v>36</v>
      </c>
      <c r="CJ54" s="16"/>
      <c r="CK54" s="16"/>
      <c r="CL54" s="16"/>
      <c r="CM54" s="16"/>
      <c r="CN54" s="16"/>
      <c r="CO54" s="16"/>
      <c r="CP54" s="16"/>
      <c r="CQ54" s="16"/>
      <c r="CR54" s="18"/>
    </row>
    <row r="55" spans="4:96" x14ac:dyDescent="0.25">
      <c r="D55" s="31" t="s">
        <v>37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19">
        <v>0.65500000000000003</v>
      </c>
      <c r="BZ55" s="19"/>
      <c r="CA55" s="19"/>
      <c r="CB55" s="19"/>
      <c r="CC55" s="19"/>
      <c r="CD55" s="19"/>
      <c r="CE55" s="19"/>
      <c r="CF55" s="19"/>
      <c r="CG55" s="19"/>
      <c r="CH55" s="19"/>
      <c r="CI55" s="16" t="s">
        <v>38</v>
      </c>
      <c r="CJ55" s="16"/>
      <c r="CK55" s="16"/>
      <c r="CL55" s="16"/>
      <c r="CM55" s="16"/>
      <c r="CN55" s="16"/>
      <c r="CO55" s="16"/>
      <c r="CP55" s="16"/>
      <c r="CQ55" s="16"/>
      <c r="CR55" s="18"/>
    </row>
    <row r="56" spans="4:96" x14ac:dyDescent="0.25">
      <c r="D56" s="7" t="s">
        <v>39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19">
        <v>0.45100000000000001</v>
      </c>
      <c r="BZ56" s="19"/>
      <c r="CA56" s="19"/>
      <c r="CB56" s="19"/>
      <c r="CC56" s="19"/>
      <c r="CD56" s="19"/>
      <c r="CE56" s="19"/>
      <c r="CF56" s="19"/>
      <c r="CG56" s="19"/>
      <c r="CH56" s="19"/>
      <c r="CI56" s="16" t="s">
        <v>38</v>
      </c>
      <c r="CJ56" s="16"/>
      <c r="CK56" s="16"/>
      <c r="CL56" s="16"/>
      <c r="CM56" s="16"/>
      <c r="CN56" s="16"/>
      <c r="CO56" s="16"/>
      <c r="CP56" s="16"/>
      <c r="CQ56" s="16"/>
      <c r="CR56" s="18"/>
    </row>
    <row r="57" spans="4:96" x14ac:dyDescent="0.25">
      <c r="D57" s="7" t="s">
        <v>40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19">
        <v>0.28000000000000003</v>
      </c>
      <c r="BZ57" s="19"/>
      <c r="CA57" s="19"/>
      <c r="CB57" s="19"/>
      <c r="CC57" s="19"/>
      <c r="CD57" s="19"/>
      <c r="CE57" s="19"/>
      <c r="CF57" s="19"/>
      <c r="CG57" s="19"/>
      <c r="CH57" s="19"/>
      <c r="CI57" s="16" t="s">
        <v>38</v>
      </c>
      <c r="CJ57" s="16"/>
      <c r="CK57" s="16"/>
      <c r="CL57" s="16"/>
      <c r="CM57" s="16"/>
      <c r="CN57" s="16"/>
      <c r="CO57" s="16"/>
      <c r="CP57" s="16"/>
      <c r="CQ57" s="16"/>
      <c r="CR57" s="18"/>
    </row>
    <row r="58" spans="4:96" x14ac:dyDescent="0.25">
      <c r="D58" s="7" t="s">
        <v>41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19">
        <f>AB14</f>
        <v>0.46800000000000003</v>
      </c>
      <c r="BZ58" s="16"/>
      <c r="CA58" s="16"/>
      <c r="CB58" s="16"/>
      <c r="CC58" s="16"/>
      <c r="CD58" s="16"/>
      <c r="CE58" s="16"/>
      <c r="CF58" s="16"/>
      <c r="CG58" s="16"/>
      <c r="CH58" s="16"/>
      <c r="CI58" s="16" t="s">
        <v>38</v>
      </c>
      <c r="CJ58" s="16"/>
      <c r="CK58" s="16"/>
      <c r="CL58" s="16"/>
      <c r="CM58" s="16"/>
      <c r="CN58" s="16"/>
      <c r="CO58" s="16"/>
      <c r="CP58" s="16"/>
      <c r="CQ58" s="16"/>
      <c r="CR58" s="18"/>
    </row>
    <row r="59" spans="4:96" x14ac:dyDescent="0.25">
      <c r="D59" s="7" t="s">
        <v>42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16">
        <f>ROUND(-0.0025*POWER(BY54,2)+0.0846*BY54+0.392,3)</f>
        <v>0.90900000000000003</v>
      </c>
      <c r="BZ59" s="16"/>
      <c r="CA59" s="16"/>
      <c r="CB59" s="16"/>
      <c r="CC59" s="16"/>
      <c r="CD59" s="16"/>
      <c r="CE59" s="16"/>
      <c r="CF59" s="16"/>
      <c r="CG59" s="16"/>
      <c r="CH59" s="16"/>
      <c r="CI59" s="16" t="s">
        <v>38</v>
      </c>
      <c r="CJ59" s="16"/>
      <c r="CK59" s="16"/>
      <c r="CL59" s="16"/>
      <c r="CM59" s="16"/>
      <c r="CN59" s="16"/>
      <c r="CO59" s="16"/>
      <c r="CP59" s="16"/>
      <c r="CQ59" s="16"/>
      <c r="CR59" s="18"/>
    </row>
    <row r="60" spans="4:96" x14ac:dyDescent="0.25">
      <c r="D60" s="7" t="s">
        <v>43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17">
        <f>AB10</f>
        <v>51.5</v>
      </c>
      <c r="BZ60" s="16"/>
      <c r="CA60" s="16"/>
      <c r="CB60" s="16"/>
      <c r="CC60" s="16"/>
      <c r="CD60" s="16"/>
      <c r="CE60" s="16"/>
      <c r="CF60" s="16"/>
      <c r="CG60" s="16"/>
      <c r="CH60" s="16"/>
      <c r="CI60" s="37" t="s">
        <v>44</v>
      </c>
      <c r="CJ60" s="16"/>
      <c r="CK60" s="16"/>
      <c r="CL60" s="16"/>
      <c r="CM60" s="16"/>
      <c r="CN60" s="16"/>
      <c r="CO60" s="16"/>
      <c r="CP60" s="16"/>
      <c r="CQ60" s="16"/>
      <c r="CR60" s="18"/>
    </row>
    <row r="61" spans="4:96" x14ac:dyDescent="0.25">
      <c r="D61" s="7" t="s">
        <v>45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17">
        <v>65.400000000000006</v>
      </c>
      <c r="BZ61" s="17"/>
      <c r="CA61" s="17"/>
      <c r="CB61" s="17"/>
      <c r="CC61" s="17"/>
      <c r="CD61" s="17"/>
      <c r="CE61" s="17"/>
      <c r="CF61" s="17"/>
      <c r="CG61" s="17"/>
      <c r="CH61" s="17"/>
      <c r="CI61" s="16" t="s">
        <v>46</v>
      </c>
      <c r="CJ61" s="16"/>
      <c r="CK61" s="16"/>
      <c r="CL61" s="16"/>
      <c r="CM61" s="16"/>
      <c r="CN61" s="16"/>
      <c r="CO61" s="16"/>
      <c r="CP61" s="16"/>
      <c r="CQ61" s="16"/>
      <c r="CR61" s="18"/>
    </row>
    <row r="62" spans="4:96" x14ac:dyDescent="0.25">
      <c r="D62" s="7" t="s">
        <v>47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17">
        <v>42.4</v>
      </c>
      <c r="BZ62" s="17"/>
      <c r="CA62" s="17"/>
      <c r="CB62" s="17"/>
      <c r="CC62" s="17"/>
      <c r="CD62" s="17"/>
      <c r="CE62" s="17"/>
      <c r="CF62" s="17"/>
      <c r="CG62" s="17"/>
      <c r="CH62" s="17"/>
      <c r="CI62" s="16" t="s">
        <v>46</v>
      </c>
      <c r="CJ62" s="16"/>
      <c r="CK62" s="16"/>
      <c r="CL62" s="16"/>
      <c r="CM62" s="16"/>
      <c r="CN62" s="16"/>
      <c r="CO62" s="16"/>
      <c r="CP62" s="16"/>
      <c r="CQ62" s="16"/>
      <c r="CR62" s="18"/>
    </row>
    <row r="63" spans="4:96" x14ac:dyDescent="0.25">
      <c r="D63" s="7" t="s">
        <v>48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17">
        <v>32</v>
      </c>
      <c r="BZ63" s="17"/>
      <c r="CA63" s="17"/>
      <c r="CB63" s="17"/>
      <c r="CC63" s="17"/>
      <c r="CD63" s="17"/>
      <c r="CE63" s="17"/>
      <c r="CF63" s="17"/>
      <c r="CG63" s="17"/>
      <c r="CH63" s="17"/>
      <c r="CI63" s="16" t="s">
        <v>46</v>
      </c>
      <c r="CJ63" s="16"/>
      <c r="CK63" s="16"/>
      <c r="CL63" s="16"/>
      <c r="CM63" s="16"/>
      <c r="CN63" s="16"/>
      <c r="CO63" s="16"/>
      <c r="CP63" s="16"/>
      <c r="CQ63" s="16"/>
      <c r="CR63" s="18"/>
    </row>
    <row r="64" spans="4:96" x14ac:dyDescent="0.25">
      <c r="D64" s="7" t="s">
        <v>49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16">
        <f>BV14</f>
        <v>47</v>
      </c>
      <c r="BZ64" s="16"/>
      <c r="CA64" s="16"/>
      <c r="CB64" s="16"/>
      <c r="CC64" s="16"/>
      <c r="CD64" s="16"/>
      <c r="CE64" s="16"/>
      <c r="CF64" s="16"/>
      <c r="CG64" s="16"/>
      <c r="CH64" s="16"/>
      <c r="CI64" s="16" t="s">
        <v>50</v>
      </c>
      <c r="CJ64" s="16"/>
      <c r="CK64" s="16"/>
      <c r="CL64" s="16"/>
      <c r="CM64" s="16"/>
      <c r="CN64" s="16"/>
      <c r="CO64" s="16"/>
      <c r="CP64" s="16"/>
      <c r="CQ64" s="16"/>
      <c r="CR64" s="18"/>
    </row>
    <row r="65" spans="4:96" x14ac:dyDescent="0.25">
      <c r="D65" s="13" t="s">
        <v>51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9">
        <f>AB12</f>
        <v>1.0349999999999999</v>
      </c>
      <c r="BZ65" s="16"/>
      <c r="CA65" s="16"/>
      <c r="CB65" s="16"/>
      <c r="CC65" s="16"/>
      <c r="CD65" s="16"/>
      <c r="CE65" s="16"/>
      <c r="CF65" s="16"/>
      <c r="CG65" s="16"/>
      <c r="CH65" s="16"/>
      <c r="CI65" s="16" t="s">
        <v>44</v>
      </c>
      <c r="CJ65" s="16"/>
      <c r="CK65" s="16"/>
      <c r="CL65" s="16"/>
      <c r="CM65" s="16"/>
      <c r="CN65" s="16"/>
      <c r="CO65" s="16"/>
      <c r="CP65" s="16"/>
      <c r="CQ65" s="16"/>
      <c r="CR65" s="18"/>
    </row>
    <row r="66" spans="4:96" x14ac:dyDescent="0.25"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8"/>
    </row>
    <row r="67" spans="4:96" x14ac:dyDescent="0.25">
      <c r="D67" s="13" t="s">
        <v>52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9">
        <f>AB12</f>
        <v>1.0349999999999999</v>
      </c>
      <c r="BZ67" s="16"/>
      <c r="CA67" s="16"/>
      <c r="CB67" s="16"/>
      <c r="CC67" s="16"/>
      <c r="CD67" s="16"/>
      <c r="CE67" s="16"/>
      <c r="CF67" s="16"/>
      <c r="CG67" s="16"/>
      <c r="CH67" s="16"/>
      <c r="CI67" s="16" t="s">
        <v>44</v>
      </c>
      <c r="CJ67" s="16"/>
      <c r="CK67" s="16"/>
      <c r="CL67" s="16"/>
      <c r="CM67" s="16"/>
      <c r="CN67" s="16"/>
      <c r="CO67" s="16"/>
      <c r="CP67" s="16"/>
      <c r="CQ67" s="16"/>
      <c r="CR67" s="18"/>
    </row>
    <row r="68" spans="4:96" x14ac:dyDescent="0.25"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8"/>
    </row>
    <row r="69" spans="4:96" x14ac:dyDescent="0.25">
      <c r="D69" s="13" t="s">
        <v>53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19">
        <f>AB12</f>
        <v>1.0349999999999999</v>
      </c>
      <c r="BZ69" s="16"/>
      <c r="CA69" s="16"/>
      <c r="CB69" s="16"/>
      <c r="CC69" s="16"/>
      <c r="CD69" s="16"/>
      <c r="CE69" s="16"/>
      <c r="CF69" s="16"/>
      <c r="CG69" s="16"/>
      <c r="CH69" s="16"/>
      <c r="CI69" s="16" t="s">
        <v>44</v>
      </c>
      <c r="CJ69" s="16"/>
      <c r="CK69" s="16"/>
      <c r="CL69" s="16"/>
      <c r="CM69" s="16"/>
      <c r="CN69" s="16"/>
      <c r="CO69" s="16"/>
      <c r="CP69" s="16"/>
      <c r="CQ69" s="16"/>
      <c r="CR69" s="18"/>
    </row>
    <row r="70" spans="4:96" x14ac:dyDescent="0.25">
      <c r="D70" s="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8"/>
    </row>
    <row r="71" spans="4:96" x14ac:dyDescent="0.25">
      <c r="D71" s="7" t="s">
        <v>54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17">
        <f>BV12</f>
        <v>4.9000000000000004</v>
      </c>
      <c r="BZ71" s="16"/>
      <c r="CA71" s="16"/>
      <c r="CB71" s="16"/>
      <c r="CC71" s="16"/>
      <c r="CD71" s="16"/>
      <c r="CE71" s="16"/>
      <c r="CF71" s="16"/>
      <c r="CG71" s="16"/>
      <c r="CH71" s="16"/>
      <c r="CI71" s="16" t="s">
        <v>55</v>
      </c>
      <c r="CJ71" s="16"/>
      <c r="CK71" s="16"/>
      <c r="CL71" s="16"/>
      <c r="CM71" s="16"/>
      <c r="CN71" s="16"/>
      <c r="CO71" s="16"/>
      <c r="CP71" s="16"/>
      <c r="CQ71" s="16"/>
      <c r="CR71" s="18"/>
    </row>
    <row r="72" spans="4:96" x14ac:dyDescent="0.25">
      <c r="D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8"/>
    </row>
    <row r="73" spans="4:96" x14ac:dyDescent="0.25">
      <c r="D73" s="13" t="s">
        <v>56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7">
        <f>BV12</f>
        <v>4.9000000000000004</v>
      </c>
      <c r="BZ73" s="16"/>
      <c r="CA73" s="16"/>
      <c r="CB73" s="16"/>
      <c r="CC73" s="16"/>
      <c r="CD73" s="16"/>
      <c r="CE73" s="16"/>
      <c r="CF73" s="16"/>
      <c r="CG73" s="16"/>
      <c r="CH73" s="16"/>
      <c r="CI73" s="16" t="s">
        <v>55</v>
      </c>
      <c r="CJ73" s="16"/>
      <c r="CK73" s="16"/>
      <c r="CL73" s="16"/>
      <c r="CM73" s="16"/>
      <c r="CN73" s="16"/>
      <c r="CO73" s="16"/>
      <c r="CP73" s="16"/>
      <c r="CQ73" s="16"/>
      <c r="CR73" s="18"/>
    </row>
    <row r="74" spans="4:96" x14ac:dyDescent="0.25"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8"/>
    </row>
    <row r="75" spans="4:96" x14ac:dyDescent="0.25">
      <c r="D75" s="13" t="s">
        <v>57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7">
        <f>BV12</f>
        <v>4.9000000000000004</v>
      </c>
      <c r="BZ75" s="16"/>
      <c r="CA75" s="16"/>
      <c r="CB75" s="16"/>
      <c r="CC75" s="16"/>
      <c r="CD75" s="16"/>
      <c r="CE75" s="16"/>
      <c r="CF75" s="16"/>
      <c r="CG75" s="16"/>
      <c r="CH75" s="16"/>
      <c r="CI75" s="16" t="s">
        <v>55</v>
      </c>
      <c r="CJ75" s="16"/>
      <c r="CK75" s="16"/>
      <c r="CL75" s="16"/>
      <c r="CM75" s="16"/>
      <c r="CN75" s="16"/>
      <c r="CO75" s="16"/>
      <c r="CP75" s="16"/>
      <c r="CQ75" s="16"/>
      <c r="CR75" s="18"/>
    </row>
    <row r="76" spans="4:96" x14ac:dyDescent="0.25">
      <c r="D76" s="13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8"/>
    </row>
    <row r="77" spans="4:96" x14ac:dyDescent="0.25">
      <c r="D77" s="7" t="s">
        <v>58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23">
        <f>AT24</f>
        <v>0.15138888888888888</v>
      </c>
      <c r="BZ77" s="16"/>
      <c r="CA77" s="16"/>
      <c r="CB77" s="16"/>
      <c r="CC77" s="16"/>
      <c r="CD77" s="16"/>
      <c r="CE77" s="16"/>
      <c r="CF77" s="16"/>
      <c r="CG77" s="16"/>
      <c r="CH77" s="16"/>
      <c r="CI77" s="16" t="s">
        <v>59</v>
      </c>
      <c r="CJ77" s="16"/>
      <c r="CK77" s="16"/>
      <c r="CL77" s="16"/>
      <c r="CM77" s="16"/>
      <c r="CN77" s="16"/>
      <c r="CO77" s="16"/>
      <c r="CP77" s="16"/>
      <c r="CQ77" s="16"/>
      <c r="CR77" s="18"/>
    </row>
    <row r="78" spans="4:96" x14ac:dyDescent="0.25">
      <c r="D78" s="7" t="s">
        <v>60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23">
        <f>AT25</f>
        <v>0.11597222222222221</v>
      </c>
      <c r="BZ78" s="16"/>
      <c r="CA78" s="16"/>
      <c r="CB78" s="16"/>
      <c r="CC78" s="16"/>
      <c r="CD78" s="16"/>
      <c r="CE78" s="16"/>
      <c r="CF78" s="16"/>
      <c r="CG78" s="16"/>
      <c r="CH78" s="16"/>
      <c r="CI78" s="16" t="s">
        <v>59</v>
      </c>
      <c r="CJ78" s="16"/>
      <c r="CK78" s="16"/>
      <c r="CL78" s="16"/>
      <c r="CM78" s="16"/>
      <c r="CN78" s="16"/>
      <c r="CO78" s="16"/>
      <c r="CP78" s="16"/>
      <c r="CQ78" s="16"/>
      <c r="CR78" s="18"/>
    </row>
    <row r="79" spans="4:96" x14ac:dyDescent="0.25">
      <c r="D79" s="7" t="s">
        <v>61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23">
        <f>AT26</f>
        <v>0.11597222222222221</v>
      </c>
      <c r="BZ79" s="16"/>
      <c r="CA79" s="16"/>
      <c r="CB79" s="16"/>
      <c r="CC79" s="16"/>
      <c r="CD79" s="16"/>
      <c r="CE79" s="16"/>
      <c r="CF79" s="16"/>
      <c r="CG79" s="16"/>
      <c r="CH79" s="16"/>
      <c r="CI79" s="16" t="s">
        <v>59</v>
      </c>
      <c r="CJ79" s="16"/>
      <c r="CK79" s="16"/>
      <c r="CL79" s="16"/>
      <c r="CM79" s="16"/>
      <c r="CN79" s="16"/>
      <c r="CO79" s="16"/>
      <c r="CP79" s="16"/>
      <c r="CQ79" s="16"/>
      <c r="CR79" s="18"/>
    </row>
    <row r="80" spans="4:96" x14ac:dyDescent="0.25">
      <c r="D80" s="13" t="s">
        <v>62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6">
        <f>AT18</f>
        <v>32</v>
      </c>
      <c r="BZ80" s="16"/>
      <c r="CA80" s="16"/>
      <c r="CB80" s="16"/>
      <c r="CC80" s="16"/>
      <c r="CD80" s="16"/>
      <c r="CE80" s="16"/>
      <c r="CF80" s="16"/>
      <c r="CG80" s="16"/>
      <c r="CH80" s="16"/>
      <c r="CI80" s="16" t="s">
        <v>63</v>
      </c>
      <c r="CJ80" s="16"/>
      <c r="CK80" s="16"/>
      <c r="CL80" s="16"/>
      <c r="CM80" s="16"/>
      <c r="CN80" s="16"/>
      <c r="CO80" s="16"/>
      <c r="CP80" s="16"/>
      <c r="CQ80" s="16"/>
      <c r="CR80" s="18"/>
    </row>
    <row r="81" spans="4:96" x14ac:dyDescent="0.25"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8"/>
    </row>
    <row r="82" spans="4:96" x14ac:dyDescent="0.25">
      <c r="D82" s="13" t="s">
        <v>64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6">
        <f>AT19</f>
        <v>30</v>
      </c>
      <c r="BZ82" s="16"/>
      <c r="CA82" s="16"/>
      <c r="CB82" s="16"/>
      <c r="CC82" s="16"/>
      <c r="CD82" s="16"/>
      <c r="CE82" s="16"/>
      <c r="CF82" s="16"/>
      <c r="CG82" s="16"/>
      <c r="CH82" s="16"/>
      <c r="CI82" s="16" t="s">
        <v>63</v>
      </c>
      <c r="CJ82" s="16"/>
      <c r="CK82" s="16"/>
      <c r="CL82" s="16"/>
      <c r="CM82" s="16"/>
      <c r="CN82" s="16"/>
      <c r="CO82" s="16"/>
      <c r="CP82" s="16"/>
      <c r="CQ82" s="16"/>
      <c r="CR82" s="18"/>
    </row>
    <row r="83" spans="4:96" x14ac:dyDescent="0.25">
      <c r="D83" s="13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8"/>
    </row>
    <row r="84" spans="4:96" x14ac:dyDescent="0.25">
      <c r="D84" s="13" t="s">
        <v>65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6">
        <f>AT20</f>
        <v>24</v>
      </c>
      <c r="BZ84" s="16"/>
      <c r="CA84" s="16"/>
      <c r="CB84" s="16"/>
      <c r="CC84" s="16"/>
      <c r="CD84" s="16"/>
      <c r="CE84" s="16"/>
      <c r="CF84" s="16"/>
      <c r="CG84" s="16"/>
      <c r="CH84" s="16"/>
      <c r="CI84" s="16" t="s">
        <v>63</v>
      </c>
      <c r="CJ84" s="16"/>
      <c r="CK84" s="16"/>
      <c r="CL84" s="16"/>
      <c r="CM84" s="16"/>
      <c r="CN84" s="16"/>
      <c r="CO84" s="16"/>
      <c r="CP84" s="16"/>
      <c r="CQ84" s="16"/>
      <c r="CR84" s="18"/>
    </row>
    <row r="85" spans="4:96" x14ac:dyDescent="0.25"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8"/>
    </row>
    <row r="86" spans="4:96" x14ac:dyDescent="0.25">
      <c r="D86" s="7" t="s">
        <v>66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16">
        <f>AT21</f>
        <v>1400</v>
      </c>
      <c r="BZ86" s="16"/>
      <c r="CA86" s="16"/>
      <c r="CB86" s="16"/>
      <c r="CC86" s="16"/>
      <c r="CD86" s="16"/>
      <c r="CE86" s="16"/>
      <c r="CF86" s="16"/>
      <c r="CG86" s="16"/>
      <c r="CH86" s="16"/>
      <c r="CI86" s="16" t="s">
        <v>67</v>
      </c>
      <c r="CJ86" s="16"/>
      <c r="CK86" s="16"/>
      <c r="CL86" s="16"/>
      <c r="CM86" s="16"/>
      <c r="CN86" s="16"/>
      <c r="CO86" s="16"/>
      <c r="CP86" s="16"/>
      <c r="CQ86" s="16"/>
      <c r="CR86" s="18"/>
    </row>
    <row r="87" spans="4:96" x14ac:dyDescent="0.25">
      <c r="D87" s="7" t="s">
        <v>68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16">
        <f>AT22</f>
        <v>1400</v>
      </c>
      <c r="BZ87" s="16"/>
      <c r="CA87" s="16"/>
      <c r="CB87" s="16"/>
      <c r="CC87" s="16"/>
      <c r="CD87" s="16"/>
      <c r="CE87" s="16"/>
      <c r="CF87" s="16"/>
      <c r="CG87" s="16"/>
      <c r="CH87" s="16"/>
      <c r="CI87" s="16" t="s">
        <v>67</v>
      </c>
      <c r="CJ87" s="16"/>
      <c r="CK87" s="16"/>
      <c r="CL87" s="16"/>
      <c r="CM87" s="16"/>
      <c r="CN87" s="16"/>
      <c r="CO87" s="16"/>
      <c r="CP87" s="16"/>
      <c r="CQ87" s="16"/>
      <c r="CR87" s="18"/>
    </row>
    <row r="88" spans="4:96" x14ac:dyDescent="0.25">
      <c r="D88" s="7" t="s">
        <v>69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16">
        <f>AT23</f>
        <v>1400</v>
      </c>
      <c r="BZ88" s="16"/>
      <c r="CA88" s="16"/>
      <c r="CB88" s="16"/>
      <c r="CC88" s="16"/>
      <c r="CD88" s="16"/>
      <c r="CE88" s="16"/>
      <c r="CF88" s="16"/>
      <c r="CG88" s="16"/>
      <c r="CH88" s="16"/>
      <c r="CI88" s="16" t="s">
        <v>67</v>
      </c>
      <c r="CJ88" s="16"/>
      <c r="CK88" s="16"/>
      <c r="CL88" s="16"/>
      <c r="CM88" s="16"/>
      <c r="CN88" s="16"/>
      <c r="CO88" s="16"/>
      <c r="CP88" s="16"/>
      <c r="CQ88" s="16"/>
      <c r="CR88" s="18"/>
    </row>
    <row r="89" spans="4:96" x14ac:dyDescent="0.25">
      <c r="D89" s="7" t="s">
        <v>70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16">
        <f>CN18</f>
        <v>53.3</v>
      </c>
      <c r="BZ89" s="16"/>
      <c r="CA89" s="16"/>
      <c r="CB89" s="16"/>
      <c r="CC89" s="16"/>
      <c r="CD89" s="16"/>
      <c r="CE89" s="16"/>
      <c r="CF89" s="16"/>
      <c r="CG89" s="16"/>
      <c r="CH89" s="16"/>
      <c r="CI89" s="16" t="s">
        <v>71</v>
      </c>
      <c r="CJ89" s="16"/>
      <c r="CK89" s="16"/>
      <c r="CL89" s="16"/>
      <c r="CM89" s="16"/>
      <c r="CN89" s="16"/>
      <c r="CO89" s="16"/>
      <c r="CP89" s="16"/>
      <c r="CQ89" s="16"/>
      <c r="CR89" s="18"/>
    </row>
    <row r="90" spans="4:96" x14ac:dyDescent="0.25">
      <c r="D90" s="7" t="s">
        <v>72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16">
        <f>CN19</f>
        <v>53.7</v>
      </c>
      <c r="BZ90" s="16"/>
      <c r="CA90" s="16"/>
      <c r="CB90" s="16"/>
      <c r="CC90" s="16"/>
      <c r="CD90" s="16"/>
      <c r="CE90" s="16"/>
      <c r="CF90" s="16"/>
      <c r="CG90" s="16"/>
      <c r="CH90" s="16"/>
      <c r="CI90" s="16" t="s">
        <v>71</v>
      </c>
      <c r="CJ90" s="16"/>
      <c r="CK90" s="16"/>
      <c r="CL90" s="16"/>
      <c r="CM90" s="16"/>
      <c r="CN90" s="16"/>
      <c r="CO90" s="16"/>
      <c r="CP90" s="16"/>
      <c r="CQ90" s="16"/>
      <c r="CR90" s="18"/>
    </row>
    <row r="91" spans="4:96" x14ac:dyDescent="0.25">
      <c r="D91" s="7" t="s">
        <v>73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16">
        <f>CN20</f>
        <v>54.8</v>
      </c>
      <c r="BZ91" s="16"/>
      <c r="CA91" s="16"/>
      <c r="CB91" s="16"/>
      <c r="CC91" s="16"/>
      <c r="CD91" s="16"/>
      <c r="CE91" s="16"/>
      <c r="CF91" s="16"/>
      <c r="CG91" s="16"/>
      <c r="CH91" s="16"/>
      <c r="CI91" s="16" t="s">
        <v>71</v>
      </c>
      <c r="CJ91" s="16"/>
      <c r="CK91" s="16"/>
      <c r="CL91" s="16"/>
      <c r="CM91" s="16"/>
      <c r="CN91" s="16"/>
      <c r="CO91" s="16"/>
      <c r="CP91" s="16"/>
      <c r="CQ91" s="16"/>
      <c r="CR91" s="18"/>
    </row>
    <row r="92" spans="4:96" x14ac:dyDescent="0.25">
      <c r="D92" s="7" t="s">
        <v>74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16">
        <f>ROUND(M105*BY89+M106*BY90+M107*BY91,0)</f>
        <v>54</v>
      </c>
      <c r="BZ92" s="16"/>
      <c r="CA92" s="16"/>
      <c r="CB92" s="16"/>
      <c r="CC92" s="16"/>
      <c r="CD92" s="16"/>
      <c r="CE92" s="16"/>
      <c r="CF92" s="16"/>
      <c r="CG92" s="16"/>
      <c r="CH92" s="16"/>
      <c r="CI92" s="16" t="s">
        <v>71</v>
      </c>
      <c r="CJ92" s="16"/>
      <c r="CK92" s="16"/>
      <c r="CL92" s="16"/>
      <c r="CM92" s="16"/>
      <c r="CN92" s="16"/>
      <c r="CO92" s="16"/>
      <c r="CP92" s="16"/>
      <c r="CQ92" s="16"/>
      <c r="CR92" s="18"/>
    </row>
    <row r="93" spans="4:96" x14ac:dyDescent="0.25">
      <c r="D93" s="7" t="s">
        <v>75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16">
        <f>AB27</f>
        <v>76</v>
      </c>
      <c r="BZ93" s="16"/>
      <c r="CA93" s="16"/>
      <c r="CB93" s="16"/>
      <c r="CC93" s="16"/>
      <c r="CD93" s="16"/>
      <c r="CE93" s="16"/>
      <c r="CF93" s="16"/>
      <c r="CG93" s="16"/>
      <c r="CH93" s="16"/>
      <c r="CI93" s="16" t="s">
        <v>76</v>
      </c>
      <c r="CJ93" s="16"/>
      <c r="CK93" s="16"/>
      <c r="CL93" s="16"/>
      <c r="CM93" s="16"/>
      <c r="CN93" s="16"/>
      <c r="CO93" s="16"/>
      <c r="CP93" s="16"/>
      <c r="CQ93" s="16"/>
      <c r="CR93" s="18"/>
    </row>
    <row r="94" spans="4:96" x14ac:dyDescent="0.25">
      <c r="D94" s="7" t="s">
        <v>77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15">
        <f>AB30</f>
        <v>0.5</v>
      </c>
      <c r="BZ94" s="15"/>
      <c r="CA94" s="15"/>
      <c r="CB94" s="15"/>
      <c r="CC94" s="15"/>
      <c r="CD94" s="15"/>
      <c r="CE94" s="15"/>
      <c r="CF94" s="15"/>
      <c r="CG94" s="15"/>
      <c r="CH94" s="15"/>
      <c r="CI94" s="16" t="s">
        <v>78</v>
      </c>
      <c r="CJ94" s="16"/>
      <c r="CK94" s="16"/>
      <c r="CL94" s="16"/>
      <c r="CM94" s="16"/>
      <c r="CN94" s="16"/>
      <c r="CO94" s="16"/>
      <c r="CP94" s="16"/>
      <c r="CQ94" s="16"/>
      <c r="CR94" s="18"/>
    </row>
    <row r="95" spans="4:96" x14ac:dyDescent="0.25">
      <c r="D95" s="7" t="s">
        <v>79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15">
        <f>BV30</f>
        <v>0.5</v>
      </c>
      <c r="BZ95" s="15"/>
      <c r="CA95" s="15"/>
      <c r="CB95" s="15"/>
      <c r="CC95" s="15"/>
      <c r="CD95" s="15"/>
      <c r="CE95" s="15"/>
      <c r="CF95" s="15"/>
      <c r="CG95" s="15"/>
      <c r="CH95" s="15"/>
      <c r="CI95" s="16" t="s">
        <v>78</v>
      </c>
      <c r="CJ95" s="16"/>
      <c r="CK95" s="16"/>
      <c r="CL95" s="16"/>
      <c r="CM95" s="16"/>
      <c r="CN95" s="16"/>
      <c r="CO95" s="16"/>
      <c r="CP95" s="16"/>
      <c r="CQ95" s="16"/>
      <c r="CR95" s="18"/>
    </row>
    <row r="96" spans="4:96" x14ac:dyDescent="0.25">
      <c r="D96" s="7" t="s">
        <v>80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16" t="s">
        <v>81</v>
      </c>
      <c r="BZ96" s="16"/>
      <c r="CA96" s="16"/>
      <c r="CB96" s="16"/>
      <c r="CC96" s="16"/>
      <c r="CD96" s="16"/>
      <c r="CE96" s="16"/>
      <c r="CF96" s="16"/>
      <c r="CG96" s="16"/>
      <c r="CH96" s="16"/>
      <c r="CI96" s="16" t="s">
        <v>95</v>
      </c>
      <c r="CJ96" s="16"/>
      <c r="CK96" s="16"/>
      <c r="CL96" s="16"/>
      <c r="CM96" s="16"/>
      <c r="CN96" s="16"/>
      <c r="CO96" s="16"/>
      <c r="CP96" s="16"/>
      <c r="CQ96" s="16"/>
      <c r="CR96" s="18"/>
    </row>
    <row r="97" spans="3:96" x14ac:dyDescent="0.25">
      <c r="D97" s="7" t="s">
        <v>82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15" t="str">
        <f>BV31</f>
        <v>―</v>
      </c>
      <c r="BZ97" s="15"/>
      <c r="CA97" s="15"/>
      <c r="CB97" s="15"/>
      <c r="CC97" s="15"/>
      <c r="CD97" s="15"/>
      <c r="CE97" s="15"/>
      <c r="CF97" s="15"/>
      <c r="CG97" s="15"/>
      <c r="CH97" s="15"/>
      <c r="CI97" s="16" t="s">
        <v>78</v>
      </c>
      <c r="CJ97" s="16"/>
      <c r="CK97" s="16"/>
      <c r="CL97" s="16"/>
      <c r="CM97" s="16"/>
      <c r="CN97" s="16"/>
      <c r="CO97" s="16"/>
      <c r="CP97" s="16"/>
      <c r="CQ97" s="16"/>
      <c r="CR97" s="18"/>
    </row>
    <row r="98" spans="3:96" x14ac:dyDescent="0.25">
      <c r="D98" s="7" t="s">
        <v>83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15">
        <f>AB31</f>
        <v>4</v>
      </c>
      <c r="BZ98" s="16"/>
      <c r="CA98" s="16"/>
      <c r="CB98" s="16"/>
      <c r="CC98" s="16"/>
      <c r="CD98" s="16"/>
      <c r="CE98" s="16"/>
      <c r="CF98" s="16"/>
      <c r="CG98" s="16"/>
      <c r="CH98" s="16"/>
      <c r="CI98" s="16" t="s">
        <v>78</v>
      </c>
      <c r="CJ98" s="16"/>
      <c r="CK98" s="16"/>
      <c r="CL98" s="16"/>
      <c r="CM98" s="16"/>
      <c r="CN98" s="16"/>
      <c r="CO98" s="16"/>
      <c r="CP98" s="16"/>
      <c r="CQ98" s="16"/>
      <c r="CR98" s="18"/>
    </row>
    <row r="99" spans="3:96" ht="15.75" thickBot="1" x14ac:dyDescent="0.3">
      <c r="D99" s="38" t="s">
        <v>84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40"/>
    </row>
    <row r="102" spans="3:96" x14ac:dyDescent="0.25">
      <c r="C102" s="41" t="s">
        <v>90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2">
        <v>8</v>
      </c>
      <c r="AA102" s="42"/>
      <c r="AB102" s="42"/>
      <c r="AC102" s="42"/>
      <c r="AD102" s="42"/>
    </row>
    <row r="103" spans="3:96" ht="15.75" thickBot="1" x14ac:dyDescent="0.3"/>
    <row r="104" spans="3:96" x14ac:dyDescent="0.25">
      <c r="C104" s="43" t="s">
        <v>91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5"/>
    </row>
    <row r="105" spans="3:96" x14ac:dyDescent="0.25">
      <c r="C105" s="46" t="s">
        <v>92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50">
        <f>IF(Z102&gt;3,ROUND(-0.0391*Z102+0.6918,3),1)</f>
        <v>0.379</v>
      </c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1"/>
    </row>
    <row r="106" spans="3:96" x14ac:dyDescent="0.25">
      <c r="C106" s="46" t="s">
        <v>93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52">
        <f>IF(Z102&gt;3,ROUND(-0.0109*Z102+0.3582,3),0)</f>
        <v>0.27100000000000002</v>
      </c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3"/>
    </row>
    <row r="107" spans="3:96" ht="15.75" thickBot="1" x14ac:dyDescent="0.3">
      <c r="C107" s="48" t="s">
        <v>94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54">
        <f>IF(Z102&gt;3,ROUND(1-(M105+M106),3),0)</f>
        <v>0.35</v>
      </c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5"/>
    </row>
  </sheetData>
  <mergeCells count="199">
    <mergeCell ref="C104:AE104"/>
    <mergeCell ref="C105:L105"/>
    <mergeCell ref="C106:L106"/>
    <mergeCell ref="C107:L107"/>
    <mergeCell ref="M105:AE105"/>
    <mergeCell ref="M106:AE106"/>
    <mergeCell ref="M107:AE107"/>
    <mergeCell ref="D98:BX98"/>
    <mergeCell ref="BY98:CH98"/>
    <mergeCell ref="CI98:CR98"/>
    <mergeCell ref="D99:CR99"/>
    <mergeCell ref="C102:Y102"/>
    <mergeCell ref="Z102:AD102"/>
    <mergeCell ref="D96:BX96"/>
    <mergeCell ref="BY96:CH96"/>
    <mergeCell ref="CI96:CR96"/>
    <mergeCell ref="D97:BX97"/>
    <mergeCell ref="BY97:CH97"/>
    <mergeCell ref="CI97:CR97"/>
    <mergeCell ref="D94:BX94"/>
    <mergeCell ref="BY94:CH94"/>
    <mergeCell ref="CI94:CR94"/>
    <mergeCell ref="D95:BX95"/>
    <mergeCell ref="BY95:CH95"/>
    <mergeCell ref="CI95:CR95"/>
    <mergeCell ref="D92:BX92"/>
    <mergeCell ref="BY92:CH92"/>
    <mergeCell ref="CI92:CR92"/>
    <mergeCell ref="D93:BX93"/>
    <mergeCell ref="BY93:CH93"/>
    <mergeCell ref="CI93:CR93"/>
    <mergeCell ref="D90:BX90"/>
    <mergeCell ref="BY90:CH90"/>
    <mergeCell ref="CI90:CR90"/>
    <mergeCell ref="D91:BX91"/>
    <mergeCell ref="BY91:CH91"/>
    <mergeCell ref="CI91:CR91"/>
    <mergeCell ref="D88:BX88"/>
    <mergeCell ref="BY88:CH88"/>
    <mergeCell ref="CI88:CR88"/>
    <mergeCell ref="D89:BX89"/>
    <mergeCell ref="BY89:CH89"/>
    <mergeCell ref="CI89:CR89"/>
    <mergeCell ref="D86:BX86"/>
    <mergeCell ref="BY86:CH86"/>
    <mergeCell ref="CI86:CR86"/>
    <mergeCell ref="D87:BX87"/>
    <mergeCell ref="BY87:CH87"/>
    <mergeCell ref="CI87:CR87"/>
    <mergeCell ref="D82:BX83"/>
    <mergeCell ref="BY82:CH83"/>
    <mergeCell ref="CI82:CR83"/>
    <mergeCell ref="D84:BX85"/>
    <mergeCell ref="BY84:CH85"/>
    <mergeCell ref="CI84:CR85"/>
    <mergeCell ref="D79:BX79"/>
    <mergeCell ref="BY79:CH79"/>
    <mergeCell ref="CI79:CR79"/>
    <mergeCell ref="D80:BX81"/>
    <mergeCell ref="BY80:CH81"/>
    <mergeCell ref="CI80:CR81"/>
    <mergeCell ref="D77:BX77"/>
    <mergeCell ref="BY77:CH77"/>
    <mergeCell ref="CI77:CR77"/>
    <mergeCell ref="D78:BX78"/>
    <mergeCell ref="BY78:CH78"/>
    <mergeCell ref="CI78:CR78"/>
    <mergeCell ref="D73:BX74"/>
    <mergeCell ref="BY73:CH74"/>
    <mergeCell ref="CI73:CR74"/>
    <mergeCell ref="D75:BX76"/>
    <mergeCell ref="BY75:CH76"/>
    <mergeCell ref="CI75:CR76"/>
    <mergeCell ref="D69:BX70"/>
    <mergeCell ref="BY69:CH70"/>
    <mergeCell ref="CI69:CR70"/>
    <mergeCell ref="D71:BX72"/>
    <mergeCell ref="BY71:CH72"/>
    <mergeCell ref="CI71:CR72"/>
    <mergeCell ref="D65:BX66"/>
    <mergeCell ref="BY65:CH66"/>
    <mergeCell ref="CI65:CR66"/>
    <mergeCell ref="D67:BX68"/>
    <mergeCell ref="BY67:CH68"/>
    <mergeCell ref="CI67:CR68"/>
    <mergeCell ref="D63:BX63"/>
    <mergeCell ref="BY63:CH63"/>
    <mergeCell ref="CI63:CR63"/>
    <mergeCell ref="D64:BX64"/>
    <mergeCell ref="BY64:CH64"/>
    <mergeCell ref="CI64:CR64"/>
    <mergeCell ref="D61:BX61"/>
    <mergeCell ref="BY61:CH61"/>
    <mergeCell ref="CI61:CR61"/>
    <mergeCell ref="D62:BX62"/>
    <mergeCell ref="BY62:CH62"/>
    <mergeCell ref="CI62:CR62"/>
    <mergeCell ref="D59:BX59"/>
    <mergeCell ref="BY59:CH59"/>
    <mergeCell ref="CI59:CR59"/>
    <mergeCell ref="D60:BX60"/>
    <mergeCell ref="BY60:CH60"/>
    <mergeCell ref="CI60:CR60"/>
    <mergeCell ref="D57:BX57"/>
    <mergeCell ref="BY57:CH57"/>
    <mergeCell ref="CI57:CR57"/>
    <mergeCell ref="D58:BX58"/>
    <mergeCell ref="BY58:CH58"/>
    <mergeCell ref="CI58:CR58"/>
    <mergeCell ref="D55:BX55"/>
    <mergeCell ref="BY55:CH55"/>
    <mergeCell ref="CI55:CR55"/>
    <mergeCell ref="D56:BX56"/>
    <mergeCell ref="BY56:CH56"/>
    <mergeCell ref="CI56:CR56"/>
    <mergeCell ref="D52:BX53"/>
    <mergeCell ref="BY52:CH53"/>
    <mergeCell ref="CI52:CR53"/>
    <mergeCell ref="D54:BX54"/>
    <mergeCell ref="BY54:CH54"/>
    <mergeCell ref="CI54:CR54"/>
    <mergeCell ref="BV31:CR32"/>
    <mergeCell ref="D33:CR33"/>
    <mergeCell ref="D34:AX35"/>
    <mergeCell ref="AY34:CR35"/>
    <mergeCell ref="D36:CR36"/>
    <mergeCell ref="D37:CR37"/>
    <mergeCell ref="AY27:BU29"/>
    <mergeCell ref="BV27:CR29"/>
    <mergeCell ref="D30:AA30"/>
    <mergeCell ref="AB30:AX30"/>
    <mergeCell ref="AY30:BU30"/>
    <mergeCell ref="BV30:CR30"/>
    <mergeCell ref="AB24:AS24"/>
    <mergeCell ref="AT24:AX24"/>
    <mergeCell ref="AY24:BU26"/>
    <mergeCell ref="BV24:CR26"/>
    <mergeCell ref="AB25:AS25"/>
    <mergeCell ref="AT25:AX25"/>
    <mergeCell ref="AB26:AS26"/>
    <mergeCell ref="AT26:AX26"/>
    <mergeCell ref="AB21:AS21"/>
    <mergeCell ref="AT21:AX21"/>
    <mergeCell ref="AY21:BU23"/>
    <mergeCell ref="BV21:CR23"/>
    <mergeCell ref="AB22:AS22"/>
    <mergeCell ref="AT22:AX22"/>
    <mergeCell ref="AB23:AS23"/>
    <mergeCell ref="AT23:AX23"/>
    <mergeCell ref="BV19:CM19"/>
    <mergeCell ref="CN19:CR19"/>
    <mergeCell ref="AB20:AS20"/>
    <mergeCell ref="AT20:AX20"/>
    <mergeCell ref="BV20:CM20"/>
    <mergeCell ref="CN20:CR20"/>
    <mergeCell ref="D14:AA17"/>
    <mergeCell ref="AB14:AX17"/>
    <mergeCell ref="AY14:BU17"/>
    <mergeCell ref="BV14:CR17"/>
    <mergeCell ref="D18:AA20"/>
    <mergeCell ref="AB18:AS18"/>
    <mergeCell ref="AT18:AX18"/>
    <mergeCell ref="AY18:BU20"/>
    <mergeCell ref="BV18:CM18"/>
    <mergeCell ref="CN18:CR18"/>
    <mergeCell ref="AY12:BU13"/>
    <mergeCell ref="BV12:CR13"/>
    <mergeCell ref="AB7:AX9"/>
    <mergeCell ref="AY7:BU9"/>
    <mergeCell ref="BV7:CM7"/>
    <mergeCell ref="CN7:CR7"/>
    <mergeCell ref="BV8:CM8"/>
    <mergeCell ref="CN8:CR8"/>
    <mergeCell ref="BV9:CM9"/>
    <mergeCell ref="CN9:CR9"/>
    <mergeCell ref="D2:CR2"/>
    <mergeCell ref="D3:CR3"/>
    <mergeCell ref="D4:CR4"/>
    <mergeCell ref="D5:CR5"/>
    <mergeCell ref="D6:AA6"/>
    <mergeCell ref="AB6:AX6"/>
    <mergeCell ref="AY6:BU6"/>
    <mergeCell ref="BV6:CR6"/>
    <mergeCell ref="D31:AA32"/>
    <mergeCell ref="AB31:AX32"/>
    <mergeCell ref="AY31:BU32"/>
    <mergeCell ref="D27:AA29"/>
    <mergeCell ref="AB27:AX29"/>
    <mergeCell ref="D24:AA26"/>
    <mergeCell ref="D21:AA23"/>
    <mergeCell ref="AB19:AS19"/>
    <mergeCell ref="AT19:AX19"/>
    <mergeCell ref="D10:AA11"/>
    <mergeCell ref="AB10:AX11"/>
    <mergeCell ref="D7:AA9"/>
    <mergeCell ref="AY10:BU11"/>
    <mergeCell ref="BV10:CR11"/>
    <mergeCell ref="D12:AA13"/>
    <mergeCell ref="AB12:AX13"/>
  </mergeCells>
  <pageMargins left="0.11458333333333333" right="0.1354166666666666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CO123"/>
  <sheetViews>
    <sheetView view="pageLayout" zoomScaleNormal="100" workbookViewId="0">
      <selection activeCell="G4" sqref="G4:CO4"/>
    </sheetView>
  </sheetViews>
  <sheetFormatPr defaultColWidth="9.140625" defaultRowHeight="15" x14ac:dyDescent="0.25"/>
  <cols>
    <col min="1" max="99" width="1" customWidth="1"/>
  </cols>
  <sheetData>
    <row r="1" spans="7:93" ht="15.75" thickBot="1" x14ac:dyDescent="0.3"/>
    <row r="2" spans="7:93" x14ac:dyDescent="0.25">
      <c r="G2" s="1" t="s">
        <v>134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3"/>
    </row>
    <row r="3" spans="7:93" x14ac:dyDescent="0.25">
      <c r="G3" s="7" t="s">
        <v>135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9"/>
    </row>
    <row r="4" spans="7:93" x14ac:dyDescent="0.25">
      <c r="G4" s="7" t="s">
        <v>136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7:93" x14ac:dyDescent="0.25">
      <c r="G5" s="7" t="s">
        <v>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9"/>
    </row>
    <row r="6" spans="7:93" x14ac:dyDescent="0.25">
      <c r="G6" s="27" t="s">
        <v>1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 t="s">
        <v>2</v>
      </c>
      <c r="AM6" s="16"/>
      <c r="AN6" s="16"/>
      <c r="AO6" s="16"/>
      <c r="AP6" s="16"/>
      <c r="AQ6" s="16"/>
      <c r="AR6" s="16"/>
      <c r="AS6" s="16"/>
      <c r="AT6" s="16"/>
      <c r="AU6" s="16" t="s">
        <v>1</v>
      </c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 t="s">
        <v>2</v>
      </c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8"/>
    </row>
    <row r="7" spans="7:93" x14ac:dyDescent="0.25">
      <c r="G7" s="13" t="s">
        <v>96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6">
        <v>13</v>
      </c>
      <c r="AM7" s="16"/>
      <c r="AN7" s="16"/>
      <c r="AO7" s="16"/>
      <c r="AP7" s="16"/>
      <c r="AQ7" s="16"/>
      <c r="AR7" s="16"/>
      <c r="AS7" s="16"/>
      <c r="AT7" s="16"/>
      <c r="AU7" s="14" t="s">
        <v>97</v>
      </c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6" t="s">
        <v>5</v>
      </c>
      <c r="BY7" s="16"/>
      <c r="BZ7" s="16"/>
      <c r="CA7" s="16"/>
      <c r="CB7" s="16"/>
      <c r="CC7" s="16"/>
      <c r="CD7" s="16"/>
      <c r="CE7" s="16"/>
      <c r="CF7" s="16"/>
      <c r="CG7" s="16"/>
      <c r="CH7" s="16">
        <v>82</v>
      </c>
      <c r="CI7" s="16"/>
      <c r="CJ7" s="16"/>
      <c r="CK7" s="16"/>
      <c r="CL7" s="16"/>
      <c r="CM7" s="16"/>
      <c r="CN7" s="16"/>
      <c r="CO7" s="18"/>
    </row>
    <row r="8" spans="7:93" x14ac:dyDescent="0.25"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6"/>
      <c r="AM8" s="16"/>
      <c r="AN8" s="16"/>
      <c r="AO8" s="16"/>
      <c r="AP8" s="16"/>
      <c r="AQ8" s="16"/>
      <c r="AR8" s="16"/>
      <c r="AS8" s="16"/>
      <c r="AT8" s="16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6" t="s">
        <v>6</v>
      </c>
      <c r="BY8" s="16"/>
      <c r="BZ8" s="16"/>
      <c r="CA8" s="16"/>
      <c r="CB8" s="16"/>
      <c r="CC8" s="16"/>
      <c r="CD8" s="16"/>
      <c r="CE8" s="16"/>
      <c r="CF8" s="16"/>
      <c r="CG8" s="16"/>
      <c r="CH8" s="16">
        <v>60</v>
      </c>
      <c r="CI8" s="16"/>
      <c r="CJ8" s="16"/>
      <c r="CK8" s="16"/>
      <c r="CL8" s="16"/>
      <c r="CM8" s="16"/>
      <c r="CN8" s="16"/>
      <c r="CO8" s="18"/>
    </row>
    <row r="9" spans="7:93" x14ac:dyDescent="0.25"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  <c r="AT9" s="16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6" t="s">
        <v>7</v>
      </c>
      <c r="BY9" s="16"/>
      <c r="BZ9" s="16"/>
      <c r="CA9" s="16"/>
      <c r="CB9" s="16"/>
      <c r="CC9" s="16"/>
      <c r="CD9" s="16"/>
      <c r="CE9" s="16"/>
      <c r="CF9" s="16"/>
      <c r="CG9" s="16"/>
      <c r="CH9" s="16">
        <v>55</v>
      </c>
      <c r="CI9" s="16"/>
      <c r="CJ9" s="16"/>
      <c r="CK9" s="16"/>
      <c r="CL9" s="16"/>
      <c r="CM9" s="16"/>
      <c r="CN9" s="16"/>
      <c r="CO9" s="18"/>
    </row>
    <row r="10" spans="7:93" x14ac:dyDescent="0.25">
      <c r="G10" s="13" t="s">
        <v>125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7">
        <v>61.9</v>
      </c>
      <c r="AM10" s="17"/>
      <c r="AN10" s="17"/>
      <c r="AO10" s="17"/>
      <c r="AP10" s="17"/>
      <c r="AQ10" s="17"/>
      <c r="AR10" s="17"/>
      <c r="AS10" s="17"/>
      <c r="AT10" s="17"/>
      <c r="AU10" s="14" t="s">
        <v>9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6" t="s">
        <v>126</v>
      </c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8"/>
    </row>
    <row r="11" spans="7:93" x14ac:dyDescent="0.25"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7"/>
      <c r="AM11" s="17"/>
      <c r="AN11" s="17"/>
      <c r="AO11" s="17"/>
      <c r="AP11" s="17"/>
      <c r="AQ11" s="17"/>
      <c r="AR11" s="17"/>
      <c r="AS11" s="17"/>
      <c r="AT11" s="17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8"/>
    </row>
    <row r="12" spans="7:93" x14ac:dyDescent="0.25">
      <c r="G12" s="7" t="s">
        <v>98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16">
        <v>1.121</v>
      </c>
      <c r="AM12" s="16"/>
      <c r="AN12" s="16"/>
      <c r="AO12" s="16"/>
      <c r="AP12" s="16"/>
      <c r="AQ12" s="16"/>
      <c r="AR12" s="16"/>
      <c r="AS12" s="16"/>
      <c r="AT12" s="16"/>
      <c r="AU12" s="8" t="s">
        <v>99</v>
      </c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16">
        <v>1.0609999999999999</v>
      </c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8"/>
    </row>
    <row r="13" spans="7:93" x14ac:dyDescent="0.25">
      <c r="G13" s="13" t="s">
        <v>100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16">
        <v>1.036</v>
      </c>
      <c r="AM13" s="16"/>
      <c r="AN13" s="16"/>
      <c r="AO13" s="16"/>
      <c r="AP13" s="16"/>
      <c r="AQ13" s="16"/>
      <c r="AR13" s="16"/>
      <c r="AS13" s="16"/>
      <c r="AT13" s="16"/>
      <c r="AU13" s="14" t="s">
        <v>101</v>
      </c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7">
        <v>9.9</v>
      </c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20"/>
    </row>
    <row r="14" spans="7:93" x14ac:dyDescent="0.25"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16"/>
      <c r="AM14" s="16"/>
      <c r="AN14" s="16"/>
      <c r="AO14" s="16"/>
      <c r="AP14" s="16"/>
      <c r="AQ14" s="16"/>
      <c r="AR14" s="16"/>
      <c r="AS14" s="16"/>
      <c r="AT14" s="16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20"/>
    </row>
    <row r="15" spans="7:93" x14ac:dyDescent="0.25">
      <c r="G15" s="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16"/>
      <c r="AM15" s="16"/>
      <c r="AN15" s="16"/>
      <c r="AO15" s="16"/>
      <c r="AP15" s="16"/>
      <c r="AQ15" s="16"/>
      <c r="AR15" s="16"/>
      <c r="AS15" s="16"/>
      <c r="AT15" s="16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20"/>
    </row>
    <row r="16" spans="7:93" x14ac:dyDescent="0.25"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16"/>
      <c r="AM16" s="16"/>
      <c r="AN16" s="16"/>
      <c r="AO16" s="16"/>
      <c r="AP16" s="16"/>
      <c r="AQ16" s="16"/>
      <c r="AR16" s="16"/>
      <c r="AS16" s="16"/>
      <c r="AT16" s="16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20"/>
    </row>
    <row r="17" spans="7:93" x14ac:dyDescent="0.25">
      <c r="G17" s="7" t="s">
        <v>102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73">
        <v>0.15763888888888888</v>
      </c>
      <c r="AM17" s="16"/>
      <c r="AN17" s="16"/>
      <c r="AO17" s="16"/>
      <c r="AP17" s="16"/>
      <c r="AQ17" s="16"/>
      <c r="AR17" s="16"/>
      <c r="AS17" s="16"/>
      <c r="AT17" s="16"/>
      <c r="AU17" s="8" t="s">
        <v>22</v>
      </c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21" t="s">
        <v>127</v>
      </c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30"/>
    </row>
    <row r="18" spans="7:93" x14ac:dyDescent="0.25">
      <c r="G18" s="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6"/>
      <c r="AM18" s="16"/>
      <c r="AN18" s="16"/>
      <c r="AO18" s="16"/>
      <c r="AP18" s="16"/>
      <c r="AQ18" s="16"/>
      <c r="AR18" s="16"/>
      <c r="AS18" s="16"/>
      <c r="AT18" s="16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30"/>
    </row>
    <row r="19" spans="7:93" x14ac:dyDescent="0.25">
      <c r="G19" s="13" t="s">
        <v>103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6">
        <v>48</v>
      </c>
      <c r="AM19" s="16"/>
      <c r="AN19" s="16"/>
      <c r="AO19" s="16"/>
      <c r="AP19" s="16"/>
      <c r="AQ19" s="16"/>
      <c r="AR19" s="16"/>
      <c r="AS19" s="16"/>
      <c r="AT19" s="16"/>
      <c r="AU19" s="14" t="s">
        <v>104</v>
      </c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6" t="s">
        <v>85</v>
      </c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8"/>
    </row>
    <row r="20" spans="7:93" x14ac:dyDescent="0.25"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6"/>
      <c r="AM20" s="16"/>
      <c r="AN20" s="16"/>
      <c r="AO20" s="16"/>
      <c r="AP20" s="16"/>
      <c r="AQ20" s="16"/>
      <c r="AR20" s="16"/>
      <c r="AS20" s="16"/>
      <c r="AT20" s="16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8"/>
    </row>
    <row r="21" spans="7:93" x14ac:dyDescent="0.25">
      <c r="G21" s="13" t="s">
        <v>25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5">
        <v>0.5</v>
      </c>
      <c r="AM21" s="15"/>
      <c r="AN21" s="15"/>
      <c r="AO21" s="15"/>
      <c r="AP21" s="15"/>
      <c r="AQ21" s="15"/>
      <c r="AR21" s="15"/>
      <c r="AS21" s="15"/>
      <c r="AT21" s="15"/>
      <c r="AU21" s="8" t="s">
        <v>26</v>
      </c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15">
        <v>0.5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22"/>
    </row>
    <row r="22" spans="7:93" x14ac:dyDescent="0.25">
      <c r="G22" s="13" t="s">
        <v>27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5">
        <v>4</v>
      </c>
      <c r="AM22" s="15"/>
      <c r="AN22" s="15"/>
      <c r="AO22" s="15"/>
      <c r="AP22" s="15"/>
      <c r="AQ22" s="15"/>
      <c r="AR22" s="15"/>
      <c r="AS22" s="15"/>
      <c r="AT22" s="15"/>
      <c r="AU22" s="14" t="s">
        <v>28</v>
      </c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37" t="s">
        <v>44</v>
      </c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8"/>
    </row>
    <row r="23" spans="7:93" x14ac:dyDescent="0.25"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5"/>
      <c r="AM23" s="15"/>
      <c r="AN23" s="15"/>
      <c r="AO23" s="15"/>
      <c r="AP23" s="15"/>
      <c r="AQ23" s="15"/>
      <c r="AR23" s="15"/>
      <c r="AS23" s="15"/>
      <c r="AT23" s="15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8"/>
    </row>
    <row r="24" spans="7:93" x14ac:dyDescent="0.25">
      <c r="G24" s="74" t="s">
        <v>29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95"/>
    </row>
    <row r="25" spans="7:93" x14ac:dyDescent="0.25">
      <c r="G25" s="96" t="s">
        <v>105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8"/>
    </row>
    <row r="26" spans="7:93" ht="15.75" thickBot="1" x14ac:dyDescent="0.3">
      <c r="G26" s="92" t="s">
        <v>106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4"/>
    </row>
    <row r="27" spans="7:93" ht="15.75" thickBot="1" x14ac:dyDescent="0.3"/>
    <row r="28" spans="7:93" x14ac:dyDescent="0.25">
      <c r="G28" s="25" t="s">
        <v>1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 t="s">
        <v>2</v>
      </c>
      <c r="BV28" s="26"/>
      <c r="BW28" s="26"/>
      <c r="BX28" s="26"/>
      <c r="BY28" s="26"/>
      <c r="BZ28" s="26"/>
      <c r="CA28" s="26"/>
      <c r="CB28" s="26"/>
      <c r="CC28" s="26"/>
      <c r="CD28" s="28" t="s">
        <v>107</v>
      </c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9"/>
    </row>
    <row r="29" spans="7:93" x14ac:dyDescent="0.25">
      <c r="G29" s="2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30"/>
    </row>
    <row r="30" spans="7:93" x14ac:dyDescent="0.25">
      <c r="G30" s="75" t="s">
        <v>108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16">
        <f>AL13</f>
        <v>1.036</v>
      </c>
      <c r="BV30" s="16"/>
      <c r="BW30" s="16"/>
      <c r="BX30" s="16"/>
      <c r="BY30" s="16"/>
      <c r="BZ30" s="16"/>
      <c r="CA30" s="16"/>
      <c r="CB30" s="16"/>
      <c r="CC30" s="16"/>
      <c r="CD30" s="16" t="s">
        <v>109</v>
      </c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8"/>
    </row>
    <row r="31" spans="7:93" x14ac:dyDescent="0.25">
      <c r="G31" s="7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8"/>
    </row>
    <row r="32" spans="7:93" x14ac:dyDescent="0.25">
      <c r="G32" s="74" t="s">
        <v>110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16">
        <f>AM54</f>
        <v>1.675</v>
      </c>
      <c r="BV32" s="16"/>
      <c r="BW32" s="16"/>
      <c r="BX32" s="16"/>
      <c r="BY32" s="16"/>
      <c r="BZ32" s="16"/>
      <c r="CA32" s="16"/>
      <c r="CB32" s="16"/>
      <c r="CC32" s="16"/>
      <c r="CD32" s="16" t="s">
        <v>109</v>
      </c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8"/>
    </row>
    <row r="33" spans="7:93" x14ac:dyDescent="0.25">
      <c r="G33" s="74" t="s">
        <v>111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17">
        <f>AL10</f>
        <v>61.9</v>
      </c>
      <c r="BV33" s="16"/>
      <c r="BW33" s="16"/>
      <c r="BX33" s="16"/>
      <c r="BY33" s="16"/>
      <c r="BZ33" s="16"/>
      <c r="CA33" s="16"/>
      <c r="CB33" s="16"/>
      <c r="CC33" s="16"/>
      <c r="CD33" s="37" t="s">
        <v>44</v>
      </c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8"/>
    </row>
    <row r="34" spans="7:93" x14ac:dyDescent="0.25">
      <c r="G34" s="13" t="s">
        <v>112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17">
        <f>BX13</f>
        <v>9.9</v>
      </c>
      <c r="BV34" s="16"/>
      <c r="BW34" s="16"/>
      <c r="BX34" s="16"/>
      <c r="BY34" s="16"/>
      <c r="BZ34" s="16"/>
      <c r="CA34" s="16"/>
      <c r="CB34" s="16"/>
      <c r="CC34" s="16"/>
      <c r="CD34" s="16" t="s">
        <v>113</v>
      </c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8"/>
    </row>
    <row r="35" spans="7:93" x14ac:dyDescent="0.25"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8"/>
    </row>
    <row r="36" spans="7:93" x14ac:dyDescent="0.25">
      <c r="G36" s="7" t="s">
        <v>114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16">
        <f>AL12</f>
        <v>1.121</v>
      </c>
      <c r="BV36" s="16"/>
      <c r="BW36" s="16"/>
      <c r="BX36" s="16"/>
      <c r="BY36" s="16"/>
      <c r="BZ36" s="16"/>
      <c r="CA36" s="16"/>
      <c r="CB36" s="16"/>
      <c r="CC36" s="16"/>
      <c r="CD36" s="16" t="s">
        <v>44</v>
      </c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8"/>
    </row>
    <row r="37" spans="7:93" x14ac:dyDescent="0.25">
      <c r="G37" s="7" t="s">
        <v>115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16">
        <f>BX12</f>
        <v>1.0609999999999999</v>
      </c>
      <c r="BV37" s="16"/>
      <c r="BW37" s="16"/>
      <c r="BX37" s="16"/>
      <c r="BY37" s="16"/>
      <c r="BZ37" s="16"/>
      <c r="CA37" s="16"/>
      <c r="CB37" s="16"/>
      <c r="CC37" s="16"/>
      <c r="CD37" s="16" t="s">
        <v>44</v>
      </c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8"/>
    </row>
    <row r="38" spans="7:93" x14ac:dyDescent="0.25">
      <c r="G38" s="7" t="s">
        <v>116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73">
        <f>AL17</f>
        <v>0.15763888888888888</v>
      </c>
      <c r="BV38" s="16"/>
      <c r="BW38" s="16"/>
      <c r="BX38" s="16"/>
      <c r="BY38" s="16"/>
      <c r="BZ38" s="16"/>
      <c r="CA38" s="16"/>
      <c r="CB38" s="16"/>
      <c r="CC38" s="16"/>
      <c r="CD38" s="16" t="s">
        <v>59</v>
      </c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8"/>
    </row>
    <row r="39" spans="7:93" x14ac:dyDescent="0.25">
      <c r="G39" s="58" t="s">
        <v>117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60"/>
      <c r="BU39" s="64">
        <f>AL21</f>
        <v>0.5</v>
      </c>
      <c r="BV39" s="65"/>
      <c r="BW39" s="65"/>
      <c r="BX39" s="65"/>
      <c r="BY39" s="65"/>
      <c r="BZ39" s="65"/>
      <c r="CA39" s="65"/>
      <c r="CB39" s="65"/>
      <c r="CC39" s="66"/>
      <c r="CD39" s="70" t="s">
        <v>78</v>
      </c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71"/>
    </row>
    <row r="40" spans="7:93" x14ac:dyDescent="0.25">
      <c r="G40" s="61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3"/>
      <c r="BU40" s="67"/>
      <c r="BV40" s="68"/>
      <c r="BW40" s="68"/>
      <c r="BX40" s="68"/>
      <c r="BY40" s="68"/>
      <c r="BZ40" s="68"/>
      <c r="CA40" s="68"/>
      <c r="CB40" s="68"/>
      <c r="CC40" s="69"/>
      <c r="CD40" s="67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72"/>
    </row>
    <row r="41" spans="7:93" x14ac:dyDescent="0.25">
      <c r="G41" s="58" t="s">
        <v>118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60"/>
      <c r="BU41" s="64">
        <f>BX21</f>
        <v>0.5</v>
      </c>
      <c r="BV41" s="65"/>
      <c r="BW41" s="65"/>
      <c r="BX41" s="65"/>
      <c r="BY41" s="65"/>
      <c r="BZ41" s="65"/>
      <c r="CA41" s="65"/>
      <c r="CB41" s="65"/>
      <c r="CC41" s="66"/>
      <c r="CD41" s="70" t="s">
        <v>78</v>
      </c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71"/>
    </row>
    <row r="42" spans="7:93" x14ac:dyDescent="0.25">
      <c r="G42" s="61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3"/>
      <c r="BU42" s="67"/>
      <c r="BV42" s="68"/>
      <c r="BW42" s="68"/>
      <c r="BX42" s="68"/>
      <c r="BY42" s="68"/>
      <c r="BZ42" s="68"/>
      <c r="CA42" s="68"/>
      <c r="CB42" s="68"/>
      <c r="CC42" s="69"/>
      <c r="CD42" s="67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72"/>
    </row>
    <row r="43" spans="7:93" x14ac:dyDescent="0.25">
      <c r="G43" s="7" t="s">
        <v>119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16" t="s">
        <v>120</v>
      </c>
      <c r="BV43" s="16"/>
      <c r="BW43" s="16"/>
      <c r="BX43" s="16"/>
      <c r="BY43" s="16"/>
      <c r="BZ43" s="16"/>
      <c r="CA43" s="16"/>
      <c r="CB43" s="16"/>
      <c r="CC43" s="16"/>
      <c r="CD43" s="16" t="s">
        <v>128</v>
      </c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8"/>
    </row>
    <row r="44" spans="7:93" x14ac:dyDescent="0.25">
      <c r="G44" s="13" t="s">
        <v>121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6" t="str">
        <f>BX22</f>
        <v>―</v>
      </c>
      <c r="BV44" s="16"/>
      <c r="BW44" s="16"/>
      <c r="BX44" s="16"/>
      <c r="BY44" s="16"/>
      <c r="BZ44" s="16"/>
      <c r="CA44" s="16"/>
      <c r="CB44" s="16"/>
      <c r="CC44" s="16"/>
      <c r="CD44" s="16" t="s">
        <v>78</v>
      </c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8"/>
    </row>
    <row r="45" spans="7:93" x14ac:dyDescent="0.25"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8"/>
    </row>
    <row r="46" spans="7:93" x14ac:dyDescent="0.25">
      <c r="G46" s="13" t="s">
        <v>122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15">
        <f>AL22</f>
        <v>4</v>
      </c>
      <c r="BV46" s="16"/>
      <c r="BW46" s="16"/>
      <c r="BX46" s="16"/>
      <c r="BY46" s="16"/>
      <c r="BZ46" s="16"/>
      <c r="CA46" s="16"/>
      <c r="CB46" s="16"/>
      <c r="CC46" s="16"/>
      <c r="CD46" s="16" t="s">
        <v>78</v>
      </c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8"/>
    </row>
    <row r="47" spans="7:93" x14ac:dyDescent="0.25"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8"/>
    </row>
    <row r="48" spans="7:93" ht="15.75" thickBot="1" x14ac:dyDescent="0.3">
      <c r="G48" s="38" t="s">
        <v>123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56">
        <f>AL19</f>
        <v>48</v>
      </c>
      <c r="BV48" s="56"/>
      <c r="BW48" s="56"/>
      <c r="BX48" s="56"/>
      <c r="BY48" s="56"/>
      <c r="BZ48" s="56"/>
      <c r="CA48" s="56"/>
      <c r="CB48" s="56"/>
      <c r="CC48" s="56"/>
      <c r="CD48" s="56" t="s">
        <v>124</v>
      </c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7"/>
    </row>
    <row r="51" spans="5:47" ht="15.75" thickBot="1" x14ac:dyDescent="0.3"/>
    <row r="52" spans="5:47" x14ac:dyDescent="0.25">
      <c r="E52" s="82" t="s">
        <v>129</v>
      </c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7" t="s">
        <v>132</v>
      </c>
      <c r="AN52" s="87"/>
      <c r="AO52" s="87"/>
      <c r="AP52" s="87"/>
      <c r="AQ52" s="87"/>
      <c r="AR52" s="87"/>
      <c r="AS52" s="87"/>
      <c r="AT52" s="87"/>
      <c r="AU52" s="88"/>
    </row>
    <row r="53" spans="5:47" x14ac:dyDescent="0.25">
      <c r="E53" s="84" t="s">
        <v>130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2">
        <v>13</v>
      </c>
      <c r="AN53" s="42"/>
      <c r="AO53" s="42"/>
      <c r="AP53" s="42"/>
      <c r="AQ53" s="42"/>
      <c r="AR53" s="42"/>
      <c r="AS53" s="42"/>
      <c r="AT53" s="42"/>
      <c r="AU53" s="89"/>
    </row>
    <row r="54" spans="5:47" ht="15.75" thickBot="1" x14ac:dyDescent="0.3">
      <c r="E54" s="85" t="s">
        <v>131</v>
      </c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90">
        <f>ROUND(IF(AND(AM53&gt;=10,AM52="ДА"),0.025*AM53+1.35,0.09*AM53+1.45),3)</f>
        <v>1.675</v>
      </c>
      <c r="AN54" s="90"/>
      <c r="AO54" s="90"/>
      <c r="AP54" s="90"/>
      <c r="AQ54" s="90"/>
      <c r="AR54" s="90"/>
      <c r="AS54" s="90"/>
      <c r="AT54" s="90"/>
      <c r="AU54" s="91"/>
    </row>
    <row r="101" spans="7:93" ht="15.75" thickBot="1" x14ac:dyDescent="0.3"/>
    <row r="102" spans="7:93" x14ac:dyDescent="0.25">
      <c r="G102" s="25" t="s">
        <v>1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 t="s">
        <v>2</v>
      </c>
      <c r="BV102" s="26"/>
      <c r="BW102" s="26"/>
      <c r="BX102" s="26"/>
      <c r="BY102" s="26"/>
      <c r="BZ102" s="26"/>
      <c r="CA102" s="26"/>
      <c r="CB102" s="26"/>
      <c r="CC102" s="26"/>
      <c r="CD102" s="28" t="s">
        <v>107</v>
      </c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9"/>
    </row>
    <row r="103" spans="7:93" x14ac:dyDescent="0.25">
      <c r="G103" s="27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30"/>
    </row>
    <row r="104" spans="7:93" x14ac:dyDescent="0.25">
      <c r="G104" s="76" t="s">
        <v>90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8"/>
      <c r="BU104" s="79" t="s">
        <v>133</v>
      </c>
      <c r="BV104" s="80"/>
      <c r="BW104" s="80"/>
      <c r="BX104" s="80"/>
      <c r="BY104" s="80"/>
      <c r="BZ104" s="80"/>
      <c r="CA104" s="80"/>
      <c r="CB104" s="80"/>
      <c r="CC104" s="81"/>
      <c r="CD104" s="37" t="s">
        <v>44</v>
      </c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8"/>
    </row>
    <row r="105" spans="7:93" x14ac:dyDescent="0.25">
      <c r="G105" s="75" t="s">
        <v>108</v>
      </c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16">
        <f>AL87</f>
        <v>0</v>
      </c>
      <c r="BV105" s="16"/>
      <c r="BW105" s="16"/>
      <c r="BX105" s="16"/>
      <c r="BY105" s="16"/>
      <c r="BZ105" s="16"/>
      <c r="CA105" s="16"/>
      <c r="CB105" s="16"/>
      <c r="CC105" s="16"/>
      <c r="CD105" s="16" t="s">
        <v>109</v>
      </c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8"/>
    </row>
    <row r="106" spans="7:93" x14ac:dyDescent="0.25">
      <c r="G106" s="7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8"/>
    </row>
    <row r="107" spans="7:93" x14ac:dyDescent="0.25">
      <c r="G107" s="74" t="s">
        <v>110</v>
      </c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16">
        <f>AM129</f>
        <v>0</v>
      </c>
      <c r="BV107" s="16"/>
      <c r="BW107" s="16"/>
      <c r="BX107" s="16"/>
      <c r="BY107" s="16"/>
      <c r="BZ107" s="16"/>
      <c r="CA107" s="16"/>
      <c r="CB107" s="16"/>
      <c r="CC107" s="16"/>
      <c r="CD107" s="16" t="s">
        <v>109</v>
      </c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8"/>
    </row>
    <row r="108" spans="7:93" x14ac:dyDescent="0.25">
      <c r="G108" s="74" t="s">
        <v>111</v>
      </c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17">
        <f>AL84</f>
        <v>0</v>
      </c>
      <c r="BV108" s="16"/>
      <c r="BW108" s="16"/>
      <c r="BX108" s="16"/>
      <c r="BY108" s="16"/>
      <c r="BZ108" s="16"/>
      <c r="CA108" s="16"/>
      <c r="CB108" s="16"/>
      <c r="CC108" s="16"/>
      <c r="CD108" s="37" t="s">
        <v>44</v>
      </c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8"/>
    </row>
    <row r="109" spans="7:93" x14ac:dyDescent="0.25">
      <c r="G109" s="13" t="s">
        <v>112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17">
        <f>BX87</f>
        <v>0</v>
      </c>
      <c r="BV109" s="16"/>
      <c r="BW109" s="16"/>
      <c r="BX109" s="16"/>
      <c r="BY109" s="16"/>
      <c r="BZ109" s="16"/>
      <c r="CA109" s="16"/>
      <c r="CB109" s="16"/>
      <c r="CC109" s="16"/>
      <c r="CD109" s="16" t="s">
        <v>113</v>
      </c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8"/>
    </row>
    <row r="110" spans="7:93" x14ac:dyDescent="0.25">
      <c r="G110" s="7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8"/>
    </row>
    <row r="111" spans="7:93" x14ac:dyDescent="0.25">
      <c r="G111" s="7" t="s">
        <v>114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16">
        <f>AL86</f>
        <v>0</v>
      </c>
      <c r="BV111" s="16"/>
      <c r="BW111" s="16"/>
      <c r="BX111" s="16"/>
      <c r="BY111" s="16"/>
      <c r="BZ111" s="16"/>
      <c r="CA111" s="16"/>
      <c r="CB111" s="16"/>
      <c r="CC111" s="16"/>
      <c r="CD111" s="16" t="s">
        <v>44</v>
      </c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8"/>
    </row>
    <row r="112" spans="7:93" x14ac:dyDescent="0.25">
      <c r="G112" s="7" t="s">
        <v>115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16">
        <f>BX86</f>
        <v>0</v>
      </c>
      <c r="BV112" s="16"/>
      <c r="BW112" s="16"/>
      <c r="BX112" s="16"/>
      <c r="BY112" s="16"/>
      <c r="BZ112" s="16"/>
      <c r="CA112" s="16"/>
      <c r="CB112" s="16"/>
      <c r="CC112" s="16"/>
      <c r="CD112" s="16" t="s">
        <v>44</v>
      </c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8"/>
    </row>
    <row r="113" spans="7:93" x14ac:dyDescent="0.25">
      <c r="G113" s="7" t="s">
        <v>116</v>
      </c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73">
        <f>AL91</f>
        <v>0</v>
      </c>
      <c r="BV113" s="16"/>
      <c r="BW113" s="16"/>
      <c r="BX113" s="16"/>
      <c r="BY113" s="16"/>
      <c r="BZ113" s="16"/>
      <c r="CA113" s="16"/>
      <c r="CB113" s="16"/>
      <c r="CC113" s="16"/>
      <c r="CD113" s="16" t="s">
        <v>59</v>
      </c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8"/>
    </row>
    <row r="114" spans="7:93" x14ac:dyDescent="0.25">
      <c r="G114" s="58" t="s">
        <v>117</v>
      </c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60"/>
      <c r="BU114" s="64">
        <f>AL95</f>
        <v>0</v>
      </c>
      <c r="BV114" s="65"/>
      <c r="BW114" s="65"/>
      <c r="BX114" s="65"/>
      <c r="BY114" s="65"/>
      <c r="BZ114" s="65"/>
      <c r="CA114" s="65"/>
      <c r="CB114" s="65"/>
      <c r="CC114" s="66"/>
      <c r="CD114" s="70" t="s">
        <v>78</v>
      </c>
      <c r="CE114" s="65"/>
      <c r="CF114" s="65"/>
      <c r="CG114" s="65"/>
      <c r="CH114" s="65"/>
      <c r="CI114" s="65"/>
      <c r="CJ114" s="65"/>
      <c r="CK114" s="65"/>
      <c r="CL114" s="65"/>
      <c r="CM114" s="65"/>
      <c r="CN114" s="65"/>
      <c r="CO114" s="71"/>
    </row>
    <row r="115" spans="7:93" x14ac:dyDescent="0.25">
      <c r="G115" s="61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3"/>
      <c r="BU115" s="67"/>
      <c r="BV115" s="68"/>
      <c r="BW115" s="68"/>
      <c r="BX115" s="68"/>
      <c r="BY115" s="68"/>
      <c r="BZ115" s="68"/>
      <c r="CA115" s="68"/>
      <c r="CB115" s="68"/>
      <c r="CC115" s="69"/>
      <c r="CD115" s="67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72"/>
    </row>
    <row r="116" spans="7:93" x14ac:dyDescent="0.25">
      <c r="G116" s="58" t="s">
        <v>118</v>
      </c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60"/>
      <c r="BU116" s="64">
        <f>BX95</f>
        <v>0</v>
      </c>
      <c r="BV116" s="65"/>
      <c r="BW116" s="65"/>
      <c r="BX116" s="65"/>
      <c r="BY116" s="65"/>
      <c r="BZ116" s="65"/>
      <c r="CA116" s="65"/>
      <c r="CB116" s="65"/>
      <c r="CC116" s="66"/>
      <c r="CD116" s="70" t="s">
        <v>78</v>
      </c>
      <c r="CE116" s="65"/>
      <c r="CF116" s="65"/>
      <c r="CG116" s="65"/>
      <c r="CH116" s="65"/>
      <c r="CI116" s="65"/>
      <c r="CJ116" s="65"/>
      <c r="CK116" s="65"/>
      <c r="CL116" s="65"/>
      <c r="CM116" s="65"/>
      <c r="CN116" s="65"/>
      <c r="CO116" s="71"/>
    </row>
    <row r="117" spans="7:93" x14ac:dyDescent="0.25">
      <c r="G117" s="61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3"/>
      <c r="BU117" s="67"/>
      <c r="BV117" s="68"/>
      <c r="BW117" s="68"/>
      <c r="BX117" s="68"/>
      <c r="BY117" s="68"/>
      <c r="BZ117" s="68"/>
      <c r="CA117" s="68"/>
      <c r="CB117" s="68"/>
      <c r="CC117" s="69"/>
      <c r="CD117" s="67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72"/>
    </row>
    <row r="118" spans="7:93" x14ac:dyDescent="0.25">
      <c r="G118" s="7" t="s">
        <v>119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16" t="s">
        <v>120</v>
      </c>
      <c r="BV118" s="16"/>
      <c r="BW118" s="16"/>
      <c r="BX118" s="16"/>
      <c r="BY118" s="16"/>
      <c r="BZ118" s="16"/>
      <c r="CA118" s="16"/>
      <c r="CB118" s="16"/>
      <c r="CC118" s="16"/>
      <c r="CD118" s="16" t="s">
        <v>128</v>
      </c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8"/>
    </row>
    <row r="119" spans="7:93" x14ac:dyDescent="0.25">
      <c r="G119" s="13" t="s">
        <v>121</v>
      </c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6">
        <f>BX96</f>
        <v>0</v>
      </c>
      <c r="BV119" s="16"/>
      <c r="BW119" s="16"/>
      <c r="BX119" s="16"/>
      <c r="BY119" s="16"/>
      <c r="BZ119" s="16"/>
      <c r="CA119" s="16"/>
      <c r="CB119" s="16"/>
      <c r="CC119" s="16"/>
      <c r="CD119" s="16" t="s">
        <v>78</v>
      </c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8"/>
    </row>
    <row r="120" spans="7:93" x14ac:dyDescent="0.25">
      <c r="G120" s="13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8"/>
    </row>
    <row r="121" spans="7:93" x14ac:dyDescent="0.25">
      <c r="G121" s="13" t="s">
        <v>122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15">
        <f>AL96</f>
        <v>0</v>
      </c>
      <c r="BV121" s="16"/>
      <c r="BW121" s="16"/>
      <c r="BX121" s="16"/>
      <c r="BY121" s="16"/>
      <c r="BZ121" s="16"/>
      <c r="CA121" s="16"/>
      <c r="CB121" s="16"/>
      <c r="CC121" s="16"/>
      <c r="CD121" s="16" t="s">
        <v>78</v>
      </c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8"/>
    </row>
    <row r="122" spans="7:93" x14ac:dyDescent="0.25">
      <c r="G122" s="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8"/>
    </row>
    <row r="123" spans="7:93" ht="15.75" thickBot="1" x14ac:dyDescent="0.3">
      <c r="G123" s="38" t="s">
        <v>123</v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56">
        <f>AL93</f>
        <v>0</v>
      </c>
      <c r="BV123" s="56"/>
      <c r="BW123" s="56"/>
      <c r="BX123" s="56"/>
      <c r="BY123" s="56"/>
      <c r="BZ123" s="56"/>
      <c r="CA123" s="56"/>
      <c r="CB123" s="56"/>
      <c r="CC123" s="56"/>
      <c r="CD123" s="56" t="s">
        <v>124</v>
      </c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7"/>
    </row>
  </sheetData>
  <mergeCells count="141">
    <mergeCell ref="G48:BT48"/>
    <mergeCell ref="BU48:CC48"/>
    <mergeCell ref="CD48:CO48"/>
    <mergeCell ref="G43:BT43"/>
    <mergeCell ref="BU43:CC43"/>
    <mergeCell ref="CD43:CO43"/>
    <mergeCell ref="G44:BT45"/>
    <mergeCell ref="BU44:CC45"/>
    <mergeCell ref="CD44:CO45"/>
    <mergeCell ref="G46:BT47"/>
    <mergeCell ref="BU46:CC47"/>
    <mergeCell ref="CD46:CO47"/>
    <mergeCell ref="G38:BT38"/>
    <mergeCell ref="BU38:CC38"/>
    <mergeCell ref="CD38:CO38"/>
    <mergeCell ref="G39:BT40"/>
    <mergeCell ref="BU39:CC40"/>
    <mergeCell ref="CD39:CO40"/>
    <mergeCell ref="G41:BT42"/>
    <mergeCell ref="BU41:CC42"/>
    <mergeCell ref="CD41:CO42"/>
    <mergeCell ref="G34:BT35"/>
    <mergeCell ref="BU34:CC35"/>
    <mergeCell ref="CD34:CO35"/>
    <mergeCell ref="G36:BT36"/>
    <mergeCell ref="BU36:CC36"/>
    <mergeCell ref="CD36:CO36"/>
    <mergeCell ref="G37:BT37"/>
    <mergeCell ref="BU37:CC37"/>
    <mergeCell ref="CD37:CO37"/>
    <mergeCell ref="G30:BT31"/>
    <mergeCell ref="BU30:CC31"/>
    <mergeCell ref="CD30:CO31"/>
    <mergeCell ref="G32:BT32"/>
    <mergeCell ref="BU32:CC32"/>
    <mergeCell ref="CD32:CO32"/>
    <mergeCell ref="G33:BT33"/>
    <mergeCell ref="BU33:CC33"/>
    <mergeCell ref="CD33:CO33"/>
    <mergeCell ref="G26:CO26"/>
    <mergeCell ref="G22:AK23"/>
    <mergeCell ref="AL22:AT23"/>
    <mergeCell ref="AU22:BW23"/>
    <mergeCell ref="BX22:CO23"/>
    <mergeCell ref="G24:CO24"/>
    <mergeCell ref="G25:CO25"/>
    <mergeCell ref="G28:BT29"/>
    <mergeCell ref="BU28:CC29"/>
    <mergeCell ref="CD28:CO29"/>
    <mergeCell ref="G17:AK18"/>
    <mergeCell ref="AL17:AT18"/>
    <mergeCell ref="AU17:BW18"/>
    <mergeCell ref="BX17:CO18"/>
    <mergeCell ref="G19:AK20"/>
    <mergeCell ref="AL19:AT20"/>
    <mergeCell ref="AU19:BW20"/>
    <mergeCell ref="BX19:CO20"/>
    <mergeCell ref="G21:AK21"/>
    <mergeCell ref="AL21:AT21"/>
    <mergeCell ref="AU21:BW21"/>
    <mergeCell ref="BX21:CO21"/>
    <mergeCell ref="AL10:AT11"/>
    <mergeCell ref="AU10:BW11"/>
    <mergeCell ref="BX10:CO11"/>
    <mergeCell ref="G12:AK12"/>
    <mergeCell ref="AL12:AT12"/>
    <mergeCell ref="AU12:BW12"/>
    <mergeCell ref="BX12:CO12"/>
    <mergeCell ref="G13:AK16"/>
    <mergeCell ref="AL13:AT16"/>
    <mergeCell ref="AU13:BW16"/>
    <mergeCell ref="BX13:CO16"/>
    <mergeCell ref="E52:AL52"/>
    <mergeCell ref="E53:AL53"/>
    <mergeCell ref="E54:AL54"/>
    <mergeCell ref="AM52:AU52"/>
    <mergeCell ref="AM53:AU53"/>
    <mergeCell ref="AM54:AU54"/>
    <mergeCell ref="G2:CO2"/>
    <mergeCell ref="G3:CO3"/>
    <mergeCell ref="G4:CO4"/>
    <mergeCell ref="G5:CO5"/>
    <mergeCell ref="G6:AK6"/>
    <mergeCell ref="AL6:AT6"/>
    <mergeCell ref="AU6:BW6"/>
    <mergeCell ref="BX6:CO6"/>
    <mergeCell ref="G7:AK9"/>
    <mergeCell ref="AL7:AT9"/>
    <mergeCell ref="AU7:BW9"/>
    <mergeCell ref="BX7:CG7"/>
    <mergeCell ref="CH7:CO7"/>
    <mergeCell ref="BX8:CG8"/>
    <mergeCell ref="CH8:CO8"/>
    <mergeCell ref="BX9:CG9"/>
    <mergeCell ref="CH9:CO9"/>
    <mergeCell ref="G10:AK11"/>
    <mergeCell ref="G102:BT103"/>
    <mergeCell ref="BU102:CC103"/>
    <mergeCell ref="CD102:CO103"/>
    <mergeCell ref="G105:BT106"/>
    <mergeCell ref="BU105:CC106"/>
    <mergeCell ref="CD105:CO106"/>
    <mergeCell ref="G104:BT104"/>
    <mergeCell ref="BU104:CC104"/>
    <mergeCell ref="CD104:CO104"/>
    <mergeCell ref="G109:BT110"/>
    <mergeCell ref="BU109:CC110"/>
    <mergeCell ref="CD109:CO110"/>
    <mergeCell ref="G111:BT111"/>
    <mergeCell ref="BU111:CC111"/>
    <mergeCell ref="CD111:CO111"/>
    <mergeCell ref="G107:BT107"/>
    <mergeCell ref="BU107:CC107"/>
    <mergeCell ref="CD107:CO107"/>
    <mergeCell ref="G108:BT108"/>
    <mergeCell ref="BU108:CC108"/>
    <mergeCell ref="CD108:CO108"/>
    <mergeCell ref="G114:BT115"/>
    <mergeCell ref="BU114:CC115"/>
    <mergeCell ref="CD114:CO115"/>
    <mergeCell ref="G116:BT117"/>
    <mergeCell ref="BU116:CC117"/>
    <mergeCell ref="CD116:CO117"/>
    <mergeCell ref="G112:BT112"/>
    <mergeCell ref="BU112:CC112"/>
    <mergeCell ref="CD112:CO112"/>
    <mergeCell ref="G113:BT113"/>
    <mergeCell ref="BU113:CC113"/>
    <mergeCell ref="CD113:CO113"/>
    <mergeCell ref="G121:BT122"/>
    <mergeCell ref="BU121:CC122"/>
    <mergeCell ref="CD121:CO122"/>
    <mergeCell ref="G123:BT123"/>
    <mergeCell ref="BU123:CC123"/>
    <mergeCell ref="CD123:CO123"/>
    <mergeCell ref="G118:BT118"/>
    <mergeCell ref="BU118:CC118"/>
    <mergeCell ref="CD118:CO118"/>
    <mergeCell ref="G119:BT120"/>
    <mergeCell ref="BU119:CC120"/>
    <mergeCell ref="CD119:CO120"/>
  </mergeCells>
  <dataValidations count="1">
    <dataValidation type="list" allowBlank="1" showInputMessage="1" showErrorMessage="1" sqref="AM52">
      <formula1>"ДА,НЕТ"</formula1>
    </dataValidation>
  </dataValidations>
  <pageMargins left="2.0833333333333332E-2" right="1.0416666666666666E-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Стиральные машины</vt:lpstr>
      <vt:lpstr>Посудомоечные машины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2025-10-02T08:28:31Z</dcterms:modified>
</cp:coreProperties>
</file>